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120" yWindow="120" windowWidth="19440" windowHeight="11760" tabRatio="497" firstSheet="7" activeTab="7"/>
  </bookViews>
  <sheets>
    <sheet name="Sheet1" sheetId="13" r:id="rId1"/>
    <sheet name="BEST PRACTICES ordenadas (2)" sheetId="12" r:id="rId2"/>
    <sheet name="BEST PRACTICES ordenadas" sheetId="4" r:id="rId3"/>
    <sheet name="Sheet2" sheetId="14" r:id="rId4"/>
    <sheet name="Ordered Mechanisms" sheetId="5" r:id="rId5"/>
    <sheet name="OS Ordered Mechanisms" sheetId="6" r:id="rId6"/>
    <sheet name="18 OVERALL" sheetId="8" r:id="rId7"/>
    <sheet name="Mechanisms goals" sheetId="3" r:id="rId8"/>
    <sheet name="Evaluation" sheetId="9" r:id="rId9"/>
  </sheets>
  <definedNames>
    <definedName name="_xlnm.Print_Area" localSheetId="2">'BEST PRACTICES ordenadas'!$B$1:$S$66</definedName>
    <definedName name="_xlnm.Print_Area" localSheetId="1">'BEST PRACTICES ordenadas (2)'!$B$1:$S$66</definedName>
    <definedName name="_xlnm.Print_Area" localSheetId="7">'Mechanisms goals'!$D$1:$P$147</definedName>
    <definedName name="_xlnm.Print_Titles" localSheetId="7">'Mechanisms goals'!$A:$A,'Mechanisms goals'!$6:$6</definedName>
  </definedNames>
  <calcPr calcId="125725"/>
</workbook>
</file>

<file path=xl/calcChain.xml><?xml version="1.0" encoding="utf-8"?>
<calcChain xmlns="http://schemas.openxmlformats.org/spreadsheetml/2006/main">
  <c r="U5" i="12"/>
  <c r="F118" i="9"/>
  <c r="H30"/>
  <c r="H32"/>
  <c r="H93"/>
  <c r="J30"/>
  <c r="J32"/>
  <c r="J93"/>
  <c r="D118"/>
  <c r="D119" s="1"/>
  <c r="B118"/>
  <c r="E118"/>
  <c r="G113"/>
  <c r="G111"/>
  <c r="G110"/>
  <c r="G106"/>
  <c r="G98"/>
  <c r="G94"/>
  <c r="G93"/>
  <c r="G88"/>
  <c r="G86"/>
  <c r="G84"/>
  <c r="G81"/>
  <c r="G80"/>
  <c r="G78"/>
  <c r="G76"/>
  <c r="G61"/>
  <c r="G59"/>
  <c r="G57"/>
  <c r="G56"/>
  <c r="G55"/>
  <c r="G52"/>
  <c r="G49"/>
  <c r="G48"/>
  <c r="G45"/>
  <c r="G44"/>
  <c r="G43"/>
  <c r="G41"/>
  <c r="G37"/>
  <c r="G36"/>
  <c r="G35"/>
  <c r="G34"/>
  <c r="G32"/>
  <c r="G30"/>
  <c r="G26"/>
  <c r="G24"/>
  <c r="G21"/>
  <c r="G18"/>
  <c r="G16"/>
  <c r="G15"/>
  <c r="G12"/>
  <c r="G10"/>
  <c r="G8"/>
  <c r="H113"/>
  <c r="H111"/>
  <c r="H110"/>
  <c r="H106"/>
  <c r="H99"/>
  <c r="H98"/>
  <c r="H94"/>
  <c r="H88"/>
  <c r="H86"/>
  <c r="H84"/>
  <c r="H81"/>
  <c r="H80"/>
  <c r="H78"/>
  <c r="H76"/>
  <c r="H61"/>
  <c r="H59"/>
  <c r="H57"/>
  <c r="H56"/>
  <c r="H55"/>
  <c r="H52"/>
  <c r="H49"/>
  <c r="H48"/>
  <c r="H45"/>
  <c r="H44"/>
  <c r="H43"/>
  <c r="H41"/>
  <c r="H37"/>
  <c r="H36"/>
  <c r="H35"/>
  <c r="H34"/>
  <c r="H26"/>
  <c r="H24"/>
  <c r="H21"/>
  <c r="H18"/>
  <c r="H16"/>
  <c r="H15"/>
  <c r="H12"/>
  <c r="H117" s="1"/>
  <c r="H10"/>
  <c r="H8"/>
  <c r="I113"/>
  <c r="I111"/>
  <c r="I110"/>
  <c r="I106"/>
  <c r="I98"/>
  <c r="I94"/>
  <c r="I93"/>
  <c r="I88"/>
  <c r="I86"/>
  <c r="I84"/>
  <c r="I81"/>
  <c r="I80"/>
  <c r="I78"/>
  <c r="I76"/>
  <c r="I61"/>
  <c r="I59"/>
  <c r="I57"/>
  <c r="I56"/>
  <c r="I55"/>
  <c r="I52"/>
  <c r="I49"/>
  <c r="I48"/>
  <c r="I45"/>
  <c r="I44"/>
  <c r="I43"/>
  <c r="I41"/>
  <c r="I37"/>
  <c r="I36"/>
  <c r="I35"/>
  <c r="I34"/>
  <c r="I32"/>
  <c r="I26"/>
  <c r="I24"/>
  <c r="I21"/>
  <c r="I18"/>
  <c r="I16"/>
  <c r="I15"/>
  <c r="I12"/>
  <c r="I10"/>
  <c r="I8"/>
  <c r="J113"/>
  <c r="J111"/>
  <c r="J110"/>
  <c r="J106"/>
  <c r="J99"/>
  <c r="J98"/>
  <c r="J94"/>
  <c r="J88"/>
  <c r="J86"/>
  <c r="J84"/>
  <c r="J81"/>
  <c r="J80"/>
  <c r="J78"/>
  <c r="J76"/>
  <c r="J61"/>
  <c r="J59"/>
  <c r="J57"/>
  <c r="J56"/>
  <c r="J55"/>
  <c r="J52"/>
  <c r="J49"/>
  <c r="J48"/>
  <c r="J45"/>
  <c r="J44"/>
  <c r="J43"/>
  <c r="J41"/>
  <c r="J37"/>
  <c r="J36"/>
  <c r="J35"/>
  <c r="J34"/>
  <c r="J26"/>
  <c r="J24"/>
  <c r="J21"/>
  <c r="J18"/>
  <c r="J16"/>
  <c r="J15"/>
  <c r="J12"/>
  <c r="J10"/>
  <c r="J8"/>
  <c r="H116"/>
  <c r="U5" i="4"/>
  <c r="K8" i="3"/>
  <c r="K9"/>
  <c r="K10"/>
  <c r="K11"/>
  <c r="K12"/>
  <c r="K13"/>
  <c r="Q13"/>
  <c r="Q14" s="1"/>
  <c r="R14" s="1"/>
  <c r="K15"/>
  <c r="Q15"/>
  <c r="Q16" s="1"/>
  <c r="Q17" s="1"/>
  <c r="R17" s="1"/>
  <c r="K18"/>
  <c r="Q18"/>
  <c r="Q19" s="1"/>
  <c r="R19" s="1"/>
  <c r="K20"/>
  <c r="Q20"/>
  <c r="R20" s="1"/>
  <c r="K21"/>
  <c r="Q21"/>
  <c r="R21" s="1"/>
  <c r="K22"/>
  <c r="K24"/>
  <c r="Q24"/>
  <c r="Q25" s="1"/>
  <c r="K29"/>
  <c r="Q29"/>
  <c r="R29" s="1"/>
  <c r="K30"/>
  <c r="Q30"/>
  <c r="Q31" s="1"/>
  <c r="R31" s="1"/>
  <c r="K32"/>
  <c r="Q32"/>
  <c r="R32" s="1"/>
  <c r="K33"/>
  <c r="Q33"/>
  <c r="R33"/>
  <c r="Q34"/>
  <c r="Q35" s="1"/>
  <c r="R35" s="1"/>
  <c r="K36"/>
  <c r="Q36"/>
  <c r="R36"/>
  <c r="Q37"/>
  <c r="Q38" s="1"/>
  <c r="K42"/>
  <c r="Q42"/>
  <c r="R42"/>
  <c r="Q43"/>
  <c r="Q44" s="1"/>
  <c r="K48"/>
  <c r="Q48"/>
  <c r="R48" s="1"/>
  <c r="K50"/>
  <c r="Q50"/>
  <c r="Q51" s="1"/>
  <c r="R51" s="1"/>
  <c r="K52"/>
  <c r="Q52"/>
  <c r="R52"/>
  <c r="K53"/>
  <c r="Q53"/>
  <c r="R53" s="1"/>
  <c r="K54"/>
  <c r="Q54"/>
  <c r="Q55" s="1"/>
  <c r="R55" s="1"/>
  <c r="K55"/>
  <c r="K56"/>
  <c r="Q56"/>
  <c r="R56"/>
  <c r="K57"/>
  <c r="Q57"/>
  <c r="R57" s="1"/>
  <c r="K58"/>
  <c r="Q58"/>
  <c r="Q59" s="1"/>
  <c r="R59" s="1"/>
  <c r="K59"/>
  <c r="K60"/>
  <c r="Q60"/>
  <c r="R60"/>
  <c r="Q61"/>
  <c r="Q62" s="1"/>
  <c r="K66"/>
  <c r="Q66"/>
  <c r="R66"/>
  <c r="Q67"/>
  <c r="Q68" s="1"/>
  <c r="R68" s="1"/>
  <c r="K69"/>
  <c r="Q69"/>
  <c r="R69"/>
  <c r="Q70"/>
  <c r="R70" s="1"/>
  <c r="K71"/>
  <c r="Q71"/>
  <c r="R71"/>
  <c r="Q72"/>
  <c r="R72" s="1"/>
  <c r="K73"/>
  <c r="Q73"/>
  <c r="Q74" s="1"/>
  <c r="K74"/>
  <c r="K75"/>
  <c r="K76"/>
  <c r="Q76"/>
  <c r="Q77" s="1"/>
  <c r="R77" s="1"/>
  <c r="K78"/>
  <c r="Q78"/>
  <c r="Q79" s="1"/>
  <c r="R79" s="1"/>
  <c r="K80"/>
  <c r="Q80"/>
  <c r="R80" s="1"/>
  <c r="K81"/>
  <c r="Q81"/>
  <c r="R81" s="1"/>
  <c r="K82"/>
  <c r="Q82"/>
  <c r="R82" s="1"/>
  <c r="K83"/>
  <c r="Q83"/>
  <c r="R83" s="1"/>
  <c r="K84"/>
  <c r="Q84"/>
  <c r="R84" s="1"/>
  <c r="K85"/>
  <c r="Q85"/>
  <c r="R85" s="1"/>
  <c r="K87"/>
  <c r="Q87"/>
  <c r="R87" s="1"/>
  <c r="K89"/>
  <c r="Q89"/>
  <c r="R89" s="1"/>
  <c r="K91"/>
  <c r="Q91"/>
  <c r="Q92" s="1"/>
  <c r="K95"/>
  <c r="Q95"/>
  <c r="R95" s="1"/>
  <c r="K99"/>
  <c r="Q99"/>
  <c r="R99"/>
  <c r="Q100"/>
  <c r="R100" s="1"/>
  <c r="K101"/>
  <c r="Q101"/>
  <c r="R101" s="1"/>
  <c r="K103"/>
  <c r="Q103"/>
  <c r="Q104" s="1"/>
  <c r="K106"/>
  <c r="Q106"/>
  <c r="R106" s="1"/>
  <c r="K107"/>
  <c r="Q107"/>
  <c r="R107" s="1"/>
  <c r="K108"/>
  <c r="Q108"/>
  <c r="R108" s="1"/>
  <c r="K109"/>
  <c r="Q109"/>
  <c r="Q110" s="1"/>
  <c r="R110" s="1"/>
  <c r="K111"/>
  <c r="Q111"/>
  <c r="R111" s="1"/>
  <c r="K112"/>
  <c r="Q112"/>
  <c r="Q113" s="1"/>
  <c r="R113" s="1"/>
  <c r="K114"/>
  <c r="Q114"/>
  <c r="R114" s="1"/>
  <c r="Q115"/>
  <c r="R115" s="1"/>
  <c r="K116"/>
  <c r="Q116"/>
  <c r="R116" s="1"/>
  <c r="Q117"/>
  <c r="R117" s="1"/>
  <c r="K118"/>
  <c r="Q118"/>
  <c r="Q119" s="1"/>
  <c r="K119"/>
  <c r="K120"/>
  <c r="K121"/>
  <c r="K123"/>
  <c r="Q123"/>
  <c r="R123"/>
  <c r="Q124"/>
  <c r="R124" s="1"/>
  <c r="K125"/>
  <c r="Q125"/>
  <c r="R125"/>
  <c r="Q126"/>
  <c r="R126" s="1"/>
  <c r="K127"/>
  <c r="Q127"/>
  <c r="Q128" s="1"/>
  <c r="K131"/>
  <c r="Q131"/>
  <c r="Q132" s="1"/>
  <c r="K134"/>
  <c r="Q134"/>
  <c r="R134" s="1"/>
  <c r="K137"/>
  <c r="Q137"/>
  <c r="Q138" s="1"/>
  <c r="Q139" s="1"/>
  <c r="K141"/>
  <c r="Q141"/>
  <c r="Q142" s="1"/>
  <c r="K142"/>
  <c r="K143"/>
  <c r="K144"/>
  <c r="K146"/>
  <c r="Q146"/>
  <c r="R146" s="1"/>
  <c r="E147"/>
  <c r="F147"/>
  <c r="G147"/>
  <c r="H147"/>
  <c r="I147"/>
  <c r="J147"/>
  <c r="Q147"/>
  <c r="R147" s="1"/>
  <c r="D117" i="9"/>
  <c r="E117"/>
  <c r="F117"/>
  <c r="Q96" i="3" l="1"/>
  <c r="R96" s="1"/>
  <c r="R15"/>
  <c r="Q88"/>
  <c r="R88" s="1"/>
  <c r="R30"/>
  <c r="R137"/>
  <c r="Q86"/>
  <c r="R86" s="1"/>
  <c r="R78"/>
  <c r="K147"/>
  <c r="Q22"/>
  <c r="Q23" s="1"/>
  <c r="R23" s="1"/>
  <c r="G117" i="9"/>
  <c r="F119"/>
  <c r="J118"/>
  <c r="J119" s="1"/>
  <c r="J117"/>
  <c r="H118"/>
  <c r="H119" s="1"/>
  <c r="E119"/>
  <c r="I118"/>
  <c r="I119" s="1"/>
  <c r="I117"/>
  <c r="G118"/>
  <c r="G119" s="1"/>
  <c r="Q120" i="3"/>
  <c r="R119"/>
  <c r="Q93"/>
  <c r="R92"/>
  <c r="R139"/>
  <c r="Q140"/>
  <c r="R140" s="1"/>
  <c r="R128"/>
  <c r="Q129"/>
  <c r="R74"/>
  <c r="Q75"/>
  <c r="R75" s="1"/>
  <c r="R142"/>
  <c r="Q143"/>
  <c r="R132"/>
  <c r="Q133"/>
  <c r="R133" s="1"/>
  <c r="Q105"/>
  <c r="R105" s="1"/>
  <c r="R104"/>
  <c r="R62"/>
  <c r="Q63"/>
  <c r="R44"/>
  <c r="Q45"/>
  <c r="R38"/>
  <c r="Q39"/>
  <c r="Q26"/>
  <c r="R25"/>
  <c r="R141"/>
  <c r="R127"/>
  <c r="R118"/>
  <c r="R61"/>
  <c r="R37"/>
  <c r="R16"/>
  <c r="R138"/>
  <c r="Q135"/>
  <c r="R131"/>
  <c r="R112"/>
  <c r="R109"/>
  <c r="R103"/>
  <c r="Q102"/>
  <c r="R102" s="1"/>
  <c r="Q97"/>
  <c r="R91"/>
  <c r="Q90"/>
  <c r="R90" s="1"/>
  <c r="R76"/>
  <c r="R67"/>
  <c r="R50"/>
  <c r="Q49"/>
  <c r="R49" s="1"/>
  <c r="R43"/>
  <c r="R34"/>
  <c r="R24"/>
  <c r="R18"/>
  <c r="R13"/>
  <c r="R73"/>
  <c r="R58"/>
  <c r="R54"/>
  <c r="R22" l="1"/>
  <c r="R120"/>
  <c r="Q121"/>
  <c r="Q40"/>
  <c r="R39"/>
  <c r="R97"/>
  <c r="Q98"/>
  <c r="R98" s="1"/>
  <c r="Q27"/>
  <c r="R26"/>
  <c r="Q94"/>
  <c r="R94" s="1"/>
  <c r="R93"/>
  <c r="R135"/>
  <c r="Q136"/>
  <c r="R136" s="1"/>
  <c r="Q64"/>
  <c r="R63"/>
  <c r="Q46"/>
  <c r="R45"/>
  <c r="R143"/>
  <c r="Q144"/>
  <c r="Q130"/>
  <c r="R130" s="1"/>
  <c r="R129"/>
  <c r="R64" l="1"/>
  <c r="Q65"/>
  <c r="R65" s="1"/>
  <c r="Q145"/>
  <c r="R145" s="1"/>
  <c r="R144"/>
  <c r="Q122"/>
  <c r="R122" s="1"/>
  <c r="R121"/>
  <c r="Q47"/>
  <c r="R47" s="1"/>
  <c r="R46"/>
  <c r="Q28"/>
  <c r="R28" s="1"/>
  <c r="R27"/>
  <c r="R40"/>
  <c r="Q41"/>
  <c r="R41" s="1"/>
</calcChain>
</file>

<file path=xl/sharedStrings.xml><?xml version="1.0" encoding="utf-8"?>
<sst xmlns="http://schemas.openxmlformats.org/spreadsheetml/2006/main" count="1639" uniqueCount="672">
  <si>
    <t>Setting read/write/execution privileges over files.</t>
  </si>
  <si>
    <t>Configuring the DBMS to store credential information using a reliable encryption scheme.</t>
  </si>
  <si>
    <t>SQL Server 2005</t>
  </si>
  <si>
    <t>Windows XP</t>
  </si>
  <si>
    <t>Oracle 10g</t>
  </si>
  <si>
    <t>Red Hat Enterprise Linux  5</t>
  </si>
  <si>
    <t>PostgreSQL 8</t>
  </si>
  <si>
    <t>MySQL Community Edition 5</t>
  </si>
  <si>
    <t>Selecting a different partition than the main OS partition for the data files.</t>
  </si>
  <si>
    <t>Selecting a different partition than the main OS partition for auditting information.</t>
  </si>
  <si>
    <t>Selecting a different partition than the main OS partition for DBMS log information</t>
  </si>
  <si>
    <t>Restricting read/write privileges of a partition to a specific userid.</t>
  </si>
  <si>
    <t>Preventing the installation of a database example during the installation phase.</t>
  </si>
  <si>
    <t>Defining all DBMS userids in the installation phase.</t>
  </si>
  <si>
    <t>Identifying default DBMS userids.</t>
  </si>
  <si>
    <t>Changing DBMS userids already in use.</t>
  </si>
  <si>
    <t>Automated installation of OS pending patches.</t>
  </si>
  <si>
    <t>Testing the installation of OS new patches.</t>
  </si>
  <si>
    <t>Automated installation of DBMS pending patches.</t>
  </si>
  <si>
    <t>Testing the installation of DBMS new patches.</t>
  </si>
  <si>
    <t>No patches provided by the OS vendor are unapplied.</t>
  </si>
  <si>
    <t>Not allow an available OS patch to remain unapplied.</t>
  </si>
  <si>
    <t>Warning the administrator that there are DBMS vendor patches remaining to be applied.</t>
  </si>
  <si>
    <t>Warning the administrator that there are OS vendor patches remaining to be applied.</t>
  </si>
  <si>
    <t>There is an up-to-date copy of the OS environment in a safe storage.</t>
  </si>
  <si>
    <t>Make updated copies of the OS ennvironment.</t>
  </si>
  <si>
    <t>Making a backup copy of the OS which can be used to restore to environment to its current state.</t>
  </si>
  <si>
    <t>Warning the administrator that the last OS backup is not up-to-date anymore.</t>
  </si>
  <si>
    <t>Warning the administrator that the last data backup is not up-to-date anymore.</t>
  </si>
  <si>
    <t>All backups of the OS are guaranteed to correctly work if needed.</t>
  </si>
  <si>
    <t xml:space="preserve">Verify and make certain that OS backups were correctly created. </t>
  </si>
  <si>
    <t>Configuring the OS to store credential information using a reliable encryption scheme.</t>
  </si>
  <si>
    <t>Auditing data changes</t>
  </si>
  <si>
    <t>Configuring the DBMS so only DBAs have access to audited information.</t>
  </si>
  <si>
    <t>Disabling access to extended functions.</t>
  </si>
  <si>
    <t>Allowing the DBA to not use ANY and ALL expressions.</t>
  </si>
  <si>
    <t>Allowing to splicitly state that a particular privilege can not be delegated.</t>
  </si>
  <si>
    <t>Weight</t>
  </si>
  <si>
    <t>Configuring the OS so only administrators have access to log information.</t>
  </si>
  <si>
    <t>The DBMS log information is protected from tampering and properly backed-up.</t>
  </si>
  <si>
    <t>Protect DBMS log information from tampering and deletion.</t>
  </si>
  <si>
    <t>Configuring the DBMS so only administrators have access to log information.</t>
  </si>
  <si>
    <t>Preventing specifying sensitive information in configuration files.</t>
  </si>
  <si>
    <t>Preventing the general use of sensitive information in systems variables.</t>
  </si>
  <si>
    <t>Core_dumps are NOT generated on process failures.</t>
  </si>
  <si>
    <t>Avoid the creation of core_dump files on process failures.</t>
  </si>
  <si>
    <t>Disabling the generation of core_dump files.</t>
  </si>
  <si>
    <t>Traces are NOT generated on process failures.</t>
  </si>
  <si>
    <t>Avoid the creation of trace files on process failures.</t>
  </si>
  <si>
    <t>Disabling the generation of trace files.</t>
  </si>
  <si>
    <t>There is no extended function available which allows to make network operations from the DBMS environment.</t>
  </si>
  <si>
    <t>Removing  privileges of users over systems tables.</t>
  </si>
  <si>
    <t>Warning administrators of ANY and ALL expressions used in privileges assignments.</t>
  </si>
  <si>
    <t>Warning administrators of users with the power of delegating their privileges.</t>
  </si>
  <si>
    <t>No user has privileges assigned from ANY and ALL expressions.</t>
  </si>
  <si>
    <t>Blocking  non-DBAs from delegating their privileges.</t>
  </si>
  <si>
    <t>Blocking privileges not inherited from groups/roles.</t>
  </si>
  <si>
    <t>Ability of users being able to change OS configurations does not exist or is disabled.</t>
  </si>
  <si>
    <t>Ability of users being able to change DBMS configurations does not exist or is disabled.</t>
  </si>
  <si>
    <t>Preventing DBMS users of changing configurations.</t>
  </si>
  <si>
    <t>Preventing OS users of changing configurations.</t>
  </si>
  <si>
    <t>Setting who can change configuration files.</t>
  </si>
  <si>
    <t>Setting who can change environment variables.</t>
  </si>
  <si>
    <t>Identifying systems privileges of DBMS userids.</t>
  </si>
  <si>
    <t>Removing systems privileges of DBMS userids</t>
  </si>
  <si>
    <t>OS</t>
  </si>
  <si>
    <t>Selecting a different partition for OS log information.</t>
  </si>
  <si>
    <t>DBMS</t>
  </si>
  <si>
    <t>Define a separate file system partition for holding log information.</t>
  </si>
  <si>
    <t>Denying login into the DBMS from a credential with more than a specified number of failed authentication attempts.</t>
  </si>
  <si>
    <t>The OS forces users to change their passwords regularly.</t>
  </si>
  <si>
    <t>Configure the OS so it forces users to change their password within a predefined time frame.</t>
  </si>
  <si>
    <t>Warning OS users that their passwords are older than a specified time frame.</t>
  </si>
  <si>
    <t>Forcing the OS users to change their passwords when they're olden than a specified time frame.</t>
  </si>
  <si>
    <t>The DBMS forces users to change their passwords regularly.</t>
  </si>
  <si>
    <t>Configure the DBMS so it forces users to change their password within a predefined time frame.</t>
  </si>
  <si>
    <t>Warning DBMS users that their passwords are older than a specified time frame.</t>
  </si>
  <si>
    <t>Forcing the DBMS users to change their passwords when they're olden than a specified time frame.</t>
  </si>
  <si>
    <t>The OS password information is encrypted with strong encryption (e.g. Reliable hash algorithms such as md5crypt).</t>
  </si>
  <si>
    <t>The DBMS password information is encrypted with strong encryption (e.g. Reliable hash algorithms such as md5crypt).</t>
  </si>
  <si>
    <t>Configuring the DBMS as to store credential information using a reliable encryption scheme.</t>
  </si>
  <si>
    <t>Relying the OS on an outside specialized authentication mechanism.</t>
  </si>
  <si>
    <t>Relying the DBMS on an outside specialized authentication mechanism.</t>
  </si>
  <si>
    <t>Configure the OS so password information is stored in a reliable encrypted form.</t>
  </si>
  <si>
    <t>Configure the DBMS so password information is stored in a reliable encrypted form.</t>
  </si>
  <si>
    <t>All important events happening in the OS are logged.</t>
  </si>
  <si>
    <t>Log important events on the OS.</t>
  </si>
  <si>
    <t>Specifying important events which occur in the OS that should generate a finger print.</t>
  </si>
  <si>
    <t>All important events happening in the DBMS are logged.</t>
  </si>
  <si>
    <t>Log important events on the DBMS.</t>
  </si>
  <si>
    <t>Specifying important events which occur in the DBMS that should generate a finger print.</t>
  </si>
  <si>
    <t>The OS log information is protected from tampering and properly backed-up.</t>
  </si>
  <si>
    <t>Protect OS log information from tampering and deletion.</t>
  </si>
  <si>
    <t>Testing if a recently created backup correctly restores the database data to its corresponding state.</t>
  </si>
  <si>
    <t>Warning the administrator if any important configuration or file was modified.</t>
  </si>
  <si>
    <t>Configuring the system to always establish connections though the same TCP/UDP ports during the installation phase.</t>
  </si>
  <si>
    <t>Only credential information is used in OS authentication, no remote information is required.</t>
  </si>
  <si>
    <t>Configure an authetication procedure in the OS that requires only credential information.</t>
  </si>
  <si>
    <t>An OS authentication procedure that requests only credential information to the remote users.</t>
  </si>
  <si>
    <t>Only credential information is used in DBMS authentication, no remote information is required.</t>
  </si>
  <si>
    <t>Configure an authetication procedure in the DBMS that requires only credential information.</t>
  </si>
  <si>
    <t>A DBMS authentication procedure that requests only credential information to the remote users.</t>
  </si>
  <si>
    <t>The OS forces users to choose strong passwords, easy passwords are denied.</t>
  </si>
  <si>
    <t>Force the OS users to choose strong passwords and deny the use of easy passwords.</t>
  </si>
  <si>
    <t>Warning OS users, in an password change operation, that their new passwords are weak and cannot be accepted.</t>
  </si>
  <si>
    <t>The DBMS forces users to choose strong passwords, easy passwords are denied.</t>
  </si>
  <si>
    <t>Force the DBMS users to choose strong passwords and deny the use of easy passwords.</t>
  </si>
  <si>
    <t>Warning DBMS users, in an password change operation, that their new passwords are weak and cannot be accepted.</t>
  </si>
  <si>
    <t>The OS blocks the login to userids that failed authentication excessively.</t>
  </si>
  <si>
    <t>Configure the OS so it denies login of credentials that failed too many authentication attempts.</t>
  </si>
  <si>
    <t>The DBMS blocks the login to userids that failed authentication excessively.</t>
  </si>
  <si>
    <t>Configure the DBMS so it denies login of credentials that failed too many authentication attempts.</t>
  </si>
  <si>
    <t>Denying login into the OS from a credential with more than a specified number of failed authentication attempts.</t>
  </si>
  <si>
    <t>The auditing information is stored in a partition different from the main OS partition</t>
  </si>
  <si>
    <t>Restricting read/write privileges of a partition to a single userid.</t>
  </si>
  <si>
    <t>The main data files are stored in a partition different from the main OS partition</t>
  </si>
  <si>
    <t>Removing a database.</t>
  </si>
  <si>
    <t>Identifying database examples.</t>
  </si>
  <si>
    <t>The OS has no default userid operational.</t>
  </si>
  <si>
    <t>Prevent the existence of default userids in the OS.</t>
  </si>
  <si>
    <t>The DBMS has no default userid operational.</t>
  </si>
  <si>
    <t>Prevent the existence of default userids in the DBMS.</t>
  </si>
  <si>
    <t>Changing OS userids already in use.</t>
  </si>
  <si>
    <t>Identifying default OS userids.</t>
  </si>
  <si>
    <t>Defining all OS userids in the installation phase.</t>
  </si>
  <si>
    <t>Change/remove default userids</t>
  </si>
  <si>
    <t>No DBMS userid password is the default.</t>
  </si>
  <si>
    <t xml:space="preserve">No OS userid password is the default. </t>
  </si>
  <si>
    <t>Prevent the use of default passwords in the OS.</t>
  </si>
  <si>
    <t>Prevent the use of default passwords in the DBMS.</t>
  </si>
  <si>
    <t>Identifying OS userids with default passwords.</t>
  </si>
  <si>
    <t>Changing passwords of OS userids already in use.</t>
  </si>
  <si>
    <t>Change any remote identification information necessary To connect to the database.</t>
  </si>
  <si>
    <t>Defining all OS passwords during the installation phase.</t>
  </si>
  <si>
    <t>Defining all DBMS passwords during the installation phase.</t>
  </si>
  <si>
    <t>Identifying DBMS userids with default passwords.</t>
  </si>
  <si>
    <t>Changing passwords of DBMS userids already in use.</t>
  </si>
  <si>
    <t>Defining all remote identification information during the installation phase.</t>
  </si>
  <si>
    <t>No listening UDP/TCP port is the default.</t>
  </si>
  <si>
    <t>Defining listening TCP/UDP ports during the installation phase.</t>
  </si>
  <si>
    <t>The owner of all DBMS files is the DBMS OS userid.</t>
  </si>
  <si>
    <t>Setting the owner of files.</t>
  </si>
  <si>
    <t>Setting read/write/execution privileges files.</t>
  </si>
  <si>
    <t>All backups of data are guaranteed to correctly work if needed.</t>
  </si>
  <si>
    <t xml:space="preserve">Verify and make certain that data backups were correctly created. </t>
  </si>
  <si>
    <t>Testing if a recently created backup correctly restores the system to its corresponding state</t>
  </si>
  <si>
    <t xml:space="preserve">»»»Deny access to extended libraries and functionalities that are not needed </t>
  </si>
  <si>
    <t>Restrict DBMS user access to everything he doesn't need</t>
  </si>
  <si>
    <t>»»»From configuration files</t>
  </si>
  <si>
    <t>»»»From system variables</t>
  </si>
  <si>
    <t>»»»Deny any network operation (sending email, opening sockets, etc...)</t>
  </si>
  <si>
    <t>Verify that the audit data cannot be lost (replication is used)</t>
  </si>
  <si>
    <t>Create a partition for log information</t>
  </si>
  <si>
    <t>»»»Change TCP/UDP Ports</t>
  </si>
  <si>
    <t>Separate the DBMS software from the OS files</t>
  </si>
  <si>
    <t>Do not delegate rights assignments</t>
  </si>
  <si>
    <t>Do not use self signed certificates.</t>
  </si>
  <si>
    <t>Avoid random ports assignment for client connections (firewall configuration)</t>
  </si>
  <si>
    <t>»»»Remove example databases</t>
  </si>
  <si>
    <t>Monitor de DBMS application and configuration files for modifications</t>
  </si>
  <si>
    <t>»»»Change remote identification names (SID, etc...)</t>
  </si>
  <si>
    <t>CRIT.A</t>
  </si>
  <si>
    <t>CRIT.B</t>
  </si>
  <si>
    <t>SBP</t>
  </si>
  <si>
    <t>A</t>
  </si>
  <si>
    <t>B</t>
  </si>
  <si>
    <t>ORDEM</t>
  </si>
  <si>
    <t>Identify active protocols and disable unauthorized/unused ones.</t>
  </si>
  <si>
    <t>Creating a OS userid with limited privileges.</t>
  </si>
  <si>
    <t xml:space="preserve">Using a privilege limited userid to succesfully load a DBMS process. </t>
  </si>
  <si>
    <t xml:space="preserve">Using a privilege limited userid to succesfully install the DBMS. </t>
  </si>
  <si>
    <t>The DBMS OS userid is dedicated to run the DBMS daemons.</t>
  </si>
  <si>
    <t>The DBMS OS userid has access only to designated peripherals.</t>
  </si>
  <si>
    <t>Set privileges to the dedicated DBMS userid  to access only DBMS software.</t>
  </si>
  <si>
    <t>Set privileges to the dedicated DBMS userid to access only the defined peripherals.</t>
  </si>
  <si>
    <t>Setting/unsetting read/write/execute privileges over files.</t>
  </si>
  <si>
    <t>Setting that a userid cannot login.</t>
  </si>
  <si>
    <t>Setting/unsetting access privileges over peripherals.</t>
  </si>
  <si>
    <t>Setting and discarding a complex password for a userid.</t>
  </si>
  <si>
    <t>Configure the system to not accept logins with the DBMS OS userid.</t>
  </si>
  <si>
    <t>Define a separate file system partition for holding auditing information.</t>
  </si>
  <si>
    <t>The log information is stored in a partition different from the main OS partition</t>
  </si>
  <si>
    <t>Identifying active protocols in the network stack.</t>
  </si>
  <si>
    <t>Deny any network operation (sending email, opening sockets, etc...)</t>
  </si>
  <si>
    <t>Deny access to not needed DBMS extended libraries and functionalities</t>
  </si>
  <si>
    <t>Deny any read/write on file system from the DBMS environment</t>
  </si>
  <si>
    <t>Deny access to any OS information and commands</t>
  </si>
  <si>
    <t>CRIT</t>
  </si>
  <si>
    <t>N</t>
  </si>
  <si>
    <t>Set the defined file system partition to be accessible only by the DBMS userid.</t>
  </si>
  <si>
    <t>Define a separate file system partition for holding data information.</t>
  </si>
  <si>
    <t xml:space="preserve">Encrypting the connection of native developer applications. </t>
  </si>
  <si>
    <t>Prevent physical access to the DBMS machine by unauthorized people</t>
  </si>
  <si>
    <t>Use Firewalls: on the machine and on the network border</t>
  </si>
  <si>
    <t>No user should have rights to change system properties or configurations</t>
  </si>
  <si>
    <t>Avoid  machines which also run critical network services (naming, authentication, etc)</t>
  </si>
  <si>
    <t>Keep the DBMS software updated</t>
  </si>
  <si>
    <t>»»»Change/remove user names/passwords</t>
  </si>
  <si>
    <t>Use a dedicated machine for the database</t>
  </si>
  <si>
    <t>Create a specific user to run the DBMS daemons</t>
  </si>
  <si>
    <t>Remove user rights over system tables</t>
  </si>
  <si>
    <t>Make regular backups</t>
  </si>
  <si>
    <t>»»»Set read/running permissions only to authorized users</t>
  </si>
  <si>
    <t>»»»Do not use default SSL certificates</t>
  </si>
  <si>
    <t>Use server side certificate if possible</t>
  </si>
  <si>
    <t>»»»Deny access to any OS information and commands</t>
  </si>
  <si>
    <t>Implement least privilege policy in rights assignments</t>
  </si>
  <si>
    <t xml:space="preserve">Ensure no remote parameters are used in authentication </t>
  </si>
  <si>
    <t>Apply password lifetime control</t>
  </si>
  <si>
    <t>Only the DBMS user should read/write in the log partition</t>
  </si>
  <si>
    <t>Verify that the log data cannot be lost (replication is used)</t>
  </si>
  <si>
    <t>»»»Check and set the owner of the files</t>
  </si>
  <si>
    <t>»»»Deny any read/write on file system from DBMS used</t>
  </si>
  <si>
    <t xml:space="preserve">»»»From backups of data and configuration files </t>
  </si>
  <si>
    <t>Deny regular password reuse (force periodic change)</t>
  </si>
  <si>
    <t>Avoid ANY and ALL expressions in rights assignments</t>
  </si>
  <si>
    <t>»»»From core_dump/trace files</t>
  </si>
  <si>
    <t>Using custom defined SSL certificates for encrypted connections.</t>
  </si>
  <si>
    <t>Set privileges so that only the DBMS OS userid have access to any of the DBMS files.</t>
  </si>
  <si>
    <t>All DBMS files are accounted for and only the DBMS OS userid have privileges over them.</t>
  </si>
  <si>
    <t>Keep the software updated</t>
  </si>
  <si>
    <t>Storing the backup in a custom storage place.</t>
  </si>
  <si>
    <t>Making a backup copy of the database.</t>
  </si>
  <si>
    <t>Configuring the system to always establish connections though the same TCP/UDP ports.</t>
  </si>
  <si>
    <t>Configuring the system to always encrypt a remote connection to the DBMS.</t>
  </si>
  <si>
    <t>Configuring the system to require that remote clients have the correct server certificate installed.</t>
  </si>
  <si>
    <t>An authentication procedure for remote clients that identify individual end users instead of individual applications.</t>
  </si>
  <si>
    <t>Configuring the system to drop idle connections after a specific period of inactivity.</t>
  </si>
  <si>
    <t>Writing procedures that generate a trace for data changes.</t>
  </si>
  <si>
    <t>Auditing a variety of important DBMS events.</t>
  </si>
  <si>
    <t>Encrypting backups with a reliable encryption algorithm.</t>
  </si>
  <si>
    <t>Identifying available functions that can be used to read/write in the file system.</t>
  </si>
  <si>
    <t>Identifying available functions that can be used to perform network operations.</t>
  </si>
  <si>
    <t>Identifying available extended functions in general.</t>
  </si>
  <si>
    <t>Identifying available functions that interact with the operating system.</t>
  </si>
  <si>
    <t>Identifying users with privileges over systems tables.</t>
  </si>
  <si>
    <t>Removing quotas over systems areas.</t>
  </si>
  <si>
    <t>Identifying users with quotas over systems areas.</t>
  </si>
  <si>
    <t>Specifying privileges in a database level.</t>
  </si>
  <si>
    <t xml:space="preserve">Specifying privileges in a table level. </t>
  </si>
  <si>
    <t>Specifying privileges in a column level.</t>
  </si>
  <si>
    <t>Specifying privileges in a row/value level.</t>
  </si>
  <si>
    <t>Blocking the usage of ANY and ALL expressions in privileges assignments.</t>
  </si>
  <si>
    <t>Setting privileges to groups or roles.</t>
  </si>
  <si>
    <t>Creating views.</t>
  </si>
  <si>
    <t>Creating stored procedures.</t>
  </si>
  <si>
    <t>Disabling a network protocol.</t>
  </si>
  <si>
    <t>Change default TCP/UDP ports used for remote connections.</t>
  </si>
  <si>
    <t>Use custom SSL certificates for encrypted connections.</t>
  </si>
  <si>
    <t>Set the DBMS OS user as the owner of all DBMS files.</t>
  </si>
  <si>
    <t>Make updated copies of all DBMS data.</t>
  </si>
  <si>
    <t>Know when configuration or files are modified by logged in users.</t>
  </si>
  <si>
    <t>Remote connections use always a predefined port for connecting to the DBMS.</t>
  </si>
  <si>
    <t>Encrypt remote connections to the server.</t>
  </si>
  <si>
    <t>It is possible to configure the system so that SSL connections do use a server certificate.</t>
  </si>
  <si>
    <t>Configure an authentication procedure that clearly identifies the person that is connecting to the DBMS.</t>
  </si>
  <si>
    <t>Set connections to timeout after a period of inactivity.</t>
  </si>
  <si>
    <t>Audit important data changes and important DBMS events.</t>
  </si>
  <si>
    <t>Protect audit information from tampering and deletion.</t>
  </si>
  <si>
    <t>Avoid the use of sensitive information in configuration files.</t>
  </si>
  <si>
    <t>Avoid the use of sensitive information in system variables.</t>
  </si>
  <si>
    <t>Backup information does not leak sensitive information.</t>
  </si>
  <si>
    <t>Disable extended functions that can be used to read/write on the file system.</t>
  </si>
  <si>
    <t>Disable extended functions that can be used to perform network operations.</t>
  </si>
  <si>
    <t>Disable extended functions in general.</t>
  </si>
  <si>
    <t>Disable extended functions which interact with the operating system.</t>
  </si>
  <si>
    <t>Remove users privileges over systems tables.</t>
  </si>
  <si>
    <t>Remove users quotas over system areas.</t>
  </si>
  <si>
    <t>Give only the ammount of privileges that users really need and nothing more.</t>
  </si>
  <si>
    <t>Avoid the use of ANY and ALL expressions on privileges assignments.</t>
  </si>
  <si>
    <t>Prevent users from delegating their privileges.</t>
  </si>
  <si>
    <t>Grant privileges to users only through roles or groups.</t>
  </si>
  <si>
    <t>Employ preferably  views and stored procedures in applications.</t>
  </si>
  <si>
    <t>There is no uneeded extended function available.</t>
  </si>
  <si>
    <t>Creating file systems partitions.</t>
  </si>
  <si>
    <t>Changing remote identification information already in use.</t>
  </si>
  <si>
    <t>Changing listening TCP/UDP ports.</t>
  </si>
  <si>
    <t>Create a specific userid to run the DBMS daemons</t>
  </si>
  <si>
    <t>The DBMS OS userid has access only to DBMS software.</t>
  </si>
  <si>
    <t>It is not possible to login in the OS using the DBMS userid.</t>
  </si>
  <si>
    <t>Privileges are set so that only the DBMS OS userid can access log/audit information.</t>
  </si>
  <si>
    <t>Privileges are set so that only the DBMS OS userid can access the main data files.</t>
  </si>
  <si>
    <t>A remote client should not be asked to start a connection to a random port.</t>
  </si>
  <si>
    <t>All remote communications with data exchange are encrypted.</t>
  </si>
  <si>
    <t>Encrypted connections should rely on a server certificate that should be manually installed on the clients.</t>
  </si>
  <si>
    <t>Remote connections drop when unused for some period of time.</t>
  </si>
  <si>
    <t>Connections to the DBMS always clearly identify individuals behind the connection.</t>
  </si>
  <si>
    <t>All important data changes and DBMS events are audited.</t>
  </si>
  <si>
    <t>Audited information is protected from tampering and properly backed-up.</t>
  </si>
  <si>
    <t>System variables do not contain sensitive information.</t>
  </si>
  <si>
    <t>Configuration files do not contain sensitive information.</t>
  </si>
  <si>
    <t>Backup of data and configuration files are protected or encrypted.</t>
  </si>
  <si>
    <t>There is no extended function available which allows to read/write in the file system.</t>
  </si>
  <si>
    <t>There is no extended function available which allows to execute OS commands or obtain OS information.</t>
  </si>
  <si>
    <t>No user have privileges over system tables.</t>
  </si>
  <si>
    <t>No user have quotas over system areas.</t>
  </si>
  <si>
    <t>Privileges are enough fine-grained such that implementing a least privilege policy is possible.</t>
  </si>
  <si>
    <t>Privileges a user have cannot be delegated.</t>
  </si>
  <si>
    <t>Privileges users have are all assigned through a group or role.</t>
  </si>
  <si>
    <t>Applications use preferably stored procedures and views.</t>
  </si>
  <si>
    <t>When configurations or files are modified by a logged in user, the administrator is warned.</t>
  </si>
  <si>
    <t>Policy</t>
  </si>
  <si>
    <t>SECURITY BEST PRACTICE</t>
  </si>
  <si>
    <t>Define a dedicated OS userid to execute the DBMS main processes.</t>
  </si>
  <si>
    <t>Prevent the existence of database examples in a DBMS installation.</t>
  </si>
  <si>
    <t xml:space="preserve">Ensure no “side-channel” information leak through backups of data and configuration files </t>
  </si>
  <si>
    <t>Do not use self signed certificates</t>
  </si>
  <si>
    <t xml:space="preserve">          </t>
  </si>
  <si>
    <t>APPLICATION LEVEL CONFIGURATION AND USAGE</t>
  </si>
  <si>
    <t>Remove users privileges over system tables</t>
  </si>
  <si>
    <t>Remove user quotas over system areas</t>
  </si>
  <si>
    <t>Implement least privilege policy in privileges assignments</t>
  </si>
  <si>
    <t>Avoid ANY and ALL expressions in privileges assignments</t>
  </si>
  <si>
    <t>Do not delegate privileges assignments</t>
  </si>
  <si>
    <t>No user should have privileges to change system properties or configurations</t>
  </si>
  <si>
    <t>Grant privileges to roles/groups instead of users</t>
  </si>
  <si>
    <t>Do not maintain the DB schema creation SQL files in the DB server</t>
  </si>
  <si>
    <t>Protect/encrypt application code</t>
  </si>
  <si>
    <t>Audit application code changes</t>
  </si>
  <si>
    <t>Employ stored procedures and views instead of direct table access</t>
  </si>
  <si>
    <t>Use a dedicated platform for the database</t>
  </si>
  <si>
    <t>Avoid  platforms which also run critical network services (naming, authentication, etc)</t>
  </si>
  <si>
    <t>Prevent physical access to the DBMS platform by unauthorized people</t>
  </si>
  <si>
    <t>Install and properly configure a firewall on the network border</t>
  </si>
  <si>
    <t>Install and properly configure a firewall on the host OS</t>
  </si>
  <si>
    <t>OS Support</t>
  </si>
  <si>
    <t>DBMS Support</t>
  </si>
  <si>
    <t>Does not require</t>
  </si>
  <si>
    <t>May Require (Depends on use)</t>
  </si>
  <si>
    <t>Requires</t>
  </si>
  <si>
    <t>Restrict DBMS OS user access to everything it doesn't need</t>
  </si>
  <si>
    <t>CONFIGURATION POLICIES REQUIREMENTS</t>
  </si>
  <si>
    <t>Net Req</t>
  </si>
  <si>
    <t>Hw Req</t>
  </si>
  <si>
    <t>TP SW Support</t>
  </si>
  <si>
    <t>Any SSL certificate in use was created specifically for that use.</t>
  </si>
  <si>
    <t>There is an up-to-date copy of the DBMS data in a safe storage.</t>
  </si>
  <si>
    <t>Make regular backups of the data</t>
  </si>
  <si>
    <t>Make regular backups of the system configuration</t>
  </si>
  <si>
    <t>Monitor de DBMS application and configuration settings for modifications</t>
  </si>
  <si>
    <t>The DBMS has no example databases installed.</t>
  </si>
  <si>
    <t>Change/remove default usernames</t>
  </si>
  <si>
    <t>No remote identification necessary to connect to the DBMS is left unchanged.</t>
  </si>
  <si>
    <t>The OS network stack has no unused/unauthorized protocol active.</t>
  </si>
  <si>
    <t xml:space="preserve">Remove from the network stack all unauthorized protocols </t>
  </si>
  <si>
    <t>Prevent direct login on the DBMS user account</t>
  </si>
  <si>
    <t>INSTALLATION SETUP</t>
  </si>
  <si>
    <t>Create a partition for log/auditing information</t>
  </si>
  <si>
    <t>Only the DBMS user should read/write in the log/auditing partition</t>
  </si>
  <si>
    <t>Create a partition for DB data</t>
  </si>
  <si>
    <t>Only the DBMS user should read/write in the data partition</t>
  </si>
  <si>
    <t>Remove example databases</t>
  </si>
  <si>
    <t>Change default passwords</t>
  </si>
  <si>
    <t>Change default remote identification names (SID, etc...)</t>
  </si>
  <si>
    <t>Change default TCP/UDP Ports</t>
  </si>
  <si>
    <t>Do not use default SSL certificates</t>
  </si>
  <si>
    <t>Separate production and development servers</t>
  </si>
  <si>
    <t xml:space="preserve">No developer should have access to the production server </t>
  </si>
  <si>
    <t xml:space="preserve">Use different network segments for production and development servers </t>
  </si>
  <si>
    <t>Check and set the owner of all the DBMS files</t>
  </si>
  <si>
    <t>Set read/write/running permissions of the DBMS files to authorized users</t>
  </si>
  <si>
    <t>OPERATIONAL PROCEDURES</t>
  </si>
  <si>
    <t>Test the backups</t>
  </si>
  <si>
    <t>SYSTEM LEVEL CONFIGURATION</t>
  </si>
  <si>
    <t>Avoid random ports assignment for client connections</t>
  </si>
  <si>
    <t>Enforce remote communication encryption with strong algorithms</t>
  </si>
  <si>
    <t>Use server side certificate</t>
  </si>
  <si>
    <t>Use IPs instead of host names to configure access permissions</t>
  </si>
  <si>
    <t>Enforce strong user level authentication</t>
  </si>
  <si>
    <t>Prevent idle connection hijacking</t>
  </si>
  <si>
    <t>Ensure no remote parameters are used in authentication</t>
  </si>
  <si>
    <t>Avoid host based authentication</t>
  </si>
  <si>
    <t>Enforce strong password policies</t>
  </si>
  <si>
    <t>Apply excessive failed logins lock</t>
  </si>
  <si>
    <t>Apply password lifetime control with forced change</t>
  </si>
  <si>
    <t>Use strong encryption in password storage</t>
  </si>
  <si>
    <t>Enforce comprehensive logging</t>
  </si>
  <si>
    <t>Verify that the log data cannot be lost or tampered with</t>
  </si>
  <si>
    <t>Audit sensitive information</t>
  </si>
  <si>
    <t>Verify that the audit data cannot be lost or be tampered with</t>
  </si>
  <si>
    <t>Ensure no “side-channel” information leak through configuration files</t>
  </si>
  <si>
    <t>Ensure no “side-channel” information leak through system variables</t>
  </si>
  <si>
    <t>Ensure no “side-channel” information leak through core_dump/trace files</t>
  </si>
  <si>
    <t>Changing remote identification information already in use. (e.g., tns, etc.)</t>
  </si>
  <si>
    <t xml:space="preserve">Removing  all privileges of users over all systems tables. </t>
  </si>
  <si>
    <t>Preventing specifying sensitive information in configuration files. (e.g., not require specifying password in configuration files, etc.)</t>
  </si>
  <si>
    <t>Disabling access to extended stored procedures and functions.</t>
  </si>
  <si>
    <t>Encrypting the connection of developer applications.</t>
  </si>
  <si>
    <t>Defining all OS userids during the installation phase.</t>
  </si>
  <si>
    <t xml:space="preserve">Compliance </t>
  </si>
  <si>
    <t>Change/remove default user names/passwords</t>
  </si>
  <si>
    <t>Set read/running file permissions only to authorized users</t>
  </si>
  <si>
    <t>Check and set the owner of the DBMS files</t>
  </si>
  <si>
    <t>Deny any read/write on file system from DBMS used</t>
  </si>
  <si>
    <t xml:space="preserve">Avoid Info leak from backups of data and configuration files </t>
  </si>
  <si>
    <t>Avoid Info leak from core_dump/trace files</t>
  </si>
  <si>
    <t xml:space="preserve">Deny access to extended libraries and functionalities that are not needed </t>
  </si>
  <si>
    <t>Avoid Info leak from configuration files</t>
  </si>
  <si>
    <t>Avoid Info leak from system variables</t>
  </si>
  <si>
    <t>Deny any network operation from the DBMS</t>
  </si>
  <si>
    <t>Restrict DBMS userid access to everything it doesn't need</t>
  </si>
  <si>
    <t>Change remote identification names (SID, etc...)</t>
  </si>
  <si>
    <t>Avoid  machines which also run critical network services (naming, authentication, etc.)</t>
  </si>
  <si>
    <t/>
  </si>
  <si>
    <t>BOTH</t>
  </si>
  <si>
    <t>No patches provided by the DBMS vendor are unapplied.</t>
  </si>
  <si>
    <t>Not allow an available DBMS patch to remain unapplied.</t>
  </si>
  <si>
    <t>Best Practice Weight</t>
  </si>
  <si>
    <t>Mechanism Target</t>
  </si>
  <si>
    <t>Mechanism Weight</t>
  </si>
  <si>
    <t>Mechanisms (The DBMS/OS provides support for...)</t>
  </si>
  <si>
    <t>DBMS/OS Mechanisms goals (It is possible to...)</t>
  </si>
  <si>
    <t>System State Goal</t>
  </si>
  <si>
    <t>Target</t>
  </si>
  <si>
    <t>Security Best Practice</t>
  </si>
  <si>
    <t>Coluna7</t>
  </si>
  <si>
    <t>Coluna8</t>
  </si>
  <si>
    <t>Coluna9</t>
  </si>
  <si>
    <t>Coluna10</t>
  </si>
  <si>
    <t>Oracle 10g4</t>
  </si>
  <si>
    <t>Coluna11</t>
  </si>
  <si>
    <t>Coluna12</t>
  </si>
  <si>
    <t>Coluna13</t>
  </si>
  <si>
    <t>Coluna14</t>
  </si>
  <si>
    <t>Coluna15</t>
  </si>
  <si>
    <t>Coluna16</t>
  </si>
  <si>
    <t>Coluna17</t>
  </si>
  <si>
    <t>Coluna18</t>
  </si>
  <si>
    <t>Coluna19</t>
  </si>
  <si>
    <t>Coluna20</t>
  </si>
  <si>
    <t>Coluna21</t>
  </si>
  <si>
    <t>Coluna22</t>
  </si>
  <si>
    <t>Coluna23</t>
  </si>
  <si>
    <t>Coluna24</t>
  </si>
  <si>
    <t>Coluna25</t>
  </si>
  <si>
    <t>Coluna26</t>
  </si>
  <si>
    <t>Coluna27</t>
  </si>
  <si>
    <t>Coluna28</t>
  </si>
  <si>
    <t>Coluna29</t>
  </si>
  <si>
    <t>Coluna30</t>
  </si>
  <si>
    <t>Coluna31</t>
  </si>
  <si>
    <t>Coluna32</t>
  </si>
  <si>
    <t>Coluna33</t>
  </si>
  <si>
    <t>Coluna34</t>
  </si>
  <si>
    <t>Coluna35</t>
  </si>
  <si>
    <t>Coluna36</t>
  </si>
  <si>
    <t>Coluna37</t>
  </si>
  <si>
    <t>Coluna38</t>
  </si>
  <si>
    <t>Coluna39</t>
  </si>
  <si>
    <t>Coluna40</t>
  </si>
  <si>
    <t>Coluna41</t>
  </si>
  <si>
    <t>Coluna42</t>
  </si>
  <si>
    <t>Coluna43</t>
  </si>
  <si>
    <t>Coluna44</t>
  </si>
  <si>
    <t>Coluna45</t>
  </si>
  <si>
    <t>Coluna46</t>
  </si>
  <si>
    <t>Coluna47</t>
  </si>
  <si>
    <t>Coluna48</t>
  </si>
  <si>
    <t>Coluna49</t>
  </si>
  <si>
    <t>Coluna50</t>
  </si>
  <si>
    <t>Coluna51</t>
  </si>
  <si>
    <t>Coluna52</t>
  </si>
  <si>
    <t>Coluna53</t>
  </si>
  <si>
    <t>Coluna54</t>
  </si>
  <si>
    <t>Coluna55</t>
  </si>
  <si>
    <t>Coluna56</t>
  </si>
  <si>
    <t>Coluna57</t>
  </si>
  <si>
    <t>Coluna58</t>
  </si>
  <si>
    <t>Coluna59</t>
  </si>
  <si>
    <t>Coluna60</t>
  </si>
  <si>
    <t>Coluna61</t>
  </si>
  <si>
    <t>Coluna62</t>
  </si>
  <si>
    <t>Coluna63</t>
  </si>
  <si>
    <t>Coluna64</t>
  </si>
  <si>
    <t>Coluna65</t>
  </si>
  <si>
    <t>Coluna66</t>
  </si>
  <si>
    <t>Coluna67</t>
  </si>
  <si>
    <t>Coluna68</t>
  </si>
  <si>
    <t>Coluna69</t>
  </si>
  <si>
    <t>Coluna70</t>
  </si>
  <si>
    <t>Coluna71</t>
  </si>
  <si>
    <t>Coluna72</t>
  </si>
  <si>
    <t>Coluna73</t>
  </si>
  <si>
    <t>Coluna74</t>
  </si>
  <si>
    <t>Coluna75</t>
  </si>
  <si>
    <t>Coluna76</t>
  </si>
  <si>
    <t>Coluna77</t>
  </si>
  <si>
    <t>Coluna78</t>
  </si>
  <si>
    <t>Coluna79</t>
  </si>
  <si>
    <t>Coluna80</t>
  </si>
  <si>
    <t>Coluna81</t>
  </si>
  <si>
    <t>Coluna82</t>
  </si>
  <si>
    <t>Coluna83</t>
  </si>
  <si>
    <t>Coluna84</t>
  </si>
  <si>
    <t>Coluna85</t>
  </si>
  <si>
    <t>Coluna86</t>
  </si>
  <si>
    <t>Coluna87</t>
  </si>
  <si>
    <t>Coluna88</t>
  </si>
  <si>
    <t>Coluna89</t>
  </si>
  <si>
    <t>Coluna90</t>
  </si>
  <si>
    <t>Coluna91</t>
  </si>
  <si>
    <t>Coluna92</t>
  </si>
  <si>
    <t>Coluna93</t>
  </si>
  <si>
    <t>Coluna94</t>
  </si>
  <si>
    <t>Coluna95</t>
  </si>
  <si>
    <t>Coluna96</t>
  </si>
  <si>
    <t>Coluna97</t>
  </si>
  <si>
    <t>Coluna98</t>
  </si>
  <si>
    <t>Coluna99</t>
  </si>
  <si>
    <t>Coluna100</t>
  </si>
  <si>
    <t>Coluna101</t>
  </si>
  <si>
    <t>Coluna102</t>
  </si>
  <si>
    <t>Coluna103</t>
  </si>
  <si>
    <t>Coluna104</t>
  </si>
  <si>
    <t>Coluna105</t>
  </si>
  <si>
    <t>Coluna106</t>
  </si>
  <si>
    <t>Coluna107</t>
  </si>
  <si>
    <t>Coluna108</t>
  </si>
  <si>
    <t>Coluna109</t>
  </si>
  <si>
    <t>Coluna110</t>
  </si>
  <si>
    <t>Coluna111</t>
  </si>
  <si>
    <t>Coluna112</t>
  </si>
  <si>
    <t>Coluna113</t>
  </si>
  <si>
    <t>Coluna114</t>
  </si>
  <si>
    <t>Coluna115</t>
  </si>
  <si>
    <t>Coluna116</t>
  </si>
  <si>
    <t>Coluna117</t>
  </si>
  <si>
    <t>Coluna118</t>
  </si>
  <si>
    <t>Coluna119</t>
  </si>
  <si>
    <t>Coluna120</t>
  </si>
  <si>
    <t>Coluna121</t>
  </si>
  <si>
    <t>Coluna122</t>
  </si>
  <si>
    <t>Coluna123</t>
  </si>
  <si>
    <t>Coluna124</t>
  </si>
  <si>
    <t>Coluna125</t>
  </si>
  <si>
    <t>Coluna126</t>
  </si>
  <si>
    <t>Coluna127</t>
  </si>
  <si>
    <t>Coluna128</t>
  </si>
  <si>
    <t>Coluna129</t>
  </si>
  <si>
    <t>Coluna130</t>
  </si>
  <si>
    <t>Coluna131</t>
  </si>
  <si>
    <t>Coluna132</t>
  </si>
  <si>
    <t>Coluna133</t>
  </si>
  <si>
    <t>Coluna134</t>
  </si>
  <si>
    <t>Coluna135</t>
  </si>
  <si>
    <t>Coluna136</t>
  </si>
  <si>
    <t>Coluna137</t>
  </si>
  <si>
    <t>Coluna138</t>
  </si>
  <si>
    <t>Coluna139</t>
  </si>
  <si>
    <t>Coluna140</t>
  </si>
  <si>
    <t>Coluna141</t>
  </si>
  <si>
    <t>Coluna142</t>
  </si>
  <si>
    <t>Coluna143</t>
  </si>
  <si>
    <t>Coluna144</t>
  </si>
  <si>
    <t>Coluna145</t>
  </si>
  <si>
    <t>Coluna146</t>
  </si>
  <si>
    <t>Coluna147</t>
  </si>
  <si>
    <t>Coluna148</t>
  </si>
  <si>
    <t>Coluna149</t>
  </si>
  <si>
    <t>Coluna150</t>
  </si>
  <si>
    <t>Coluna151</t>
  </si>
  <si>
    <t>Coluna152</t>
  </si>
  <si>
    <t>Coluna153</t>
  </si>
  <si>
    <t>Coluna154</t>
  </si>
  <si>
    <t>Coluna155</t>
  </si>
  <si>
    <t>Coluna156</t>
  </si>
  <si>
    <t>Coluna157</t>
  </si>
  <si>
    <t>Coluna158</t>
  </si>
  <si>
    <t>Coluna159</t>
  </si>
  <si>
    <t>Coluna160</t>
  </si>
  <si>
    <t>Coluna161</t>
  </si>
  <si>
    <t>Coluna162</t>
  </si>
  <si>
    <t>Coluna163</t>
  </si>
  <si>
    <t>Coluna164</t>
  </si>
  <si>
    <t>Coluna165</t>
  </si>
  <si>
    <t>Coluna166</t>
  </si>
  <si>
    <t>Coluna167</t>
  </si>
  <si>
    <t>Coluna168</t>
  </si>
  <si>
    <t>Coluna169</t>
  </si>
  <si>
    <t>Coluna170</t>
  </si>
  <si>
    <t>Coluna171</t>
  </si>
  <si>
    <t>Coluna172</t>
  </si>
  <si>
    <t>Coluna173</t>
  </si>
  <si>
    <t>Coluna174</t>
  </si>
  <si>
    <t>Coluna175</t>
  </si>
  <si>
    <t>Coluna176</t>
  </si>
  <si>
    <t>Coluna177</t>
  </si>
  <si>
    <t>Coluna178</t>
  </si>
  <si>
    <t>Coluna179</t>
  </si>
  <si>
    <t>Coluna180</t>
  </si>
  <si>
    <t>Coluna181</t>
  </si>
  <si>
    <t>Coluna182</t>
  </si>
  <si>
    <t>Coluna183</t>
  </si>
  <si>
    <t>Coluna184</t>
  </si>
  <si>
    <t>Coluna185</t>
  </si>
  <si>
    <t>Coluna186</t>
  </si>
  <si>
    <t>Coluna187</t>
  </si>
  <si>
    <t>Coluna188</t>
  </si>
  <si>
    <t>Coluna189</t>
  </si>
  <si>
    <t>Coluna190</t>
  </si>
  <si>
    <t>Coluna191</t>
  </si>
  <si>
    <t>Coluna192</t>
  </si>
  <si>
    <t>Coluna193</t>
  </si>
  <si>
    <t>Coluna194</t>
  </si>
  <si>
    <t>Coluna195</t>
  </si>
  <si>
    <t>Coluna196</t>
  </si>
  <si>
    <t>Coluna197</t>
  </si>
  <si>
    <t>Coluna198</t>
  </si>
  <si>
    <t>Coluna199</t>
  </si>
  <si>
    <t>Coluna200</t>
  </si>
  <si>
    <t>Coluna201</t>
  </si>
  <si>
    <t>Coluna202</t>
  </si>
  <si>
    <t>Coluna203</t>
  </si>
  <si>
    <t>Coluna204</t>
  </si>
  <si>
    <t>Coluna205</t>
  </si>
  <si>
    <t>Coluna206</t>
  </si>
  <si>
    <t>Coluna207</t>
  </si>
  <si>
    <t>Coluna208</t>
  </si>
  <si>
    <t>Coluna209</t>
  </si>
  <si>
    <t>Coluna210</t>
  </si>
  <si>
    <t>Coluna211</t>
  </si>
  <si>
    <t>Coluna212</t>
  </si>
  <si>
    <t>Coluna213</t>
  </si>
  <si>
    <t>Coluna214</t>
  </si>
  <si>
    <t>Coluna215</t>
  </si>
  <si>
    <t>Coluna216</t>
  </si>
  <si>
    <t>Coluna217</t>
  </si>
  <si>
    <t>Coluna218</t>
  </si>
  <si>
    <t>Coluna219</t>
  </si>
  <si>
    <t>Coluna220</t>
  </si>
  <si>
    <t>Coluna221</t>
  </si>
  <si>
    <t>Coluna222</t>
  </si>
  <si>
    <t>Coluna223</t>
  </si>
  <si>
    <t>Coluna224</t>
  </si>
  <si>
    <t>Coluna225</t>
  </si>
  <si>
    <t>Coluna226</t>
  </si>
  <si>
    <t>Coluna227</t>
  </si>
  <si>
    <t>Coluna228</t>
  </si>
  <si>
    <t>Coluna229</t>
  </si>
  <si>
    <t>Coluna230</t>
  </si>
  <si>
    <t>Coluna231</t>
  </si>
  <si>
    <t>Coluna232</t>
  </si>
  <si>
    <t>Coluna233</t>
  </si>
  <si>
    <t>Coluna234</t>
  </si>
  <si>
    <t>Coluna235</t>
  </si>
  <si>
    <t>Coluna236</t>
  </si>
  <si>
    <t>Coluna237</t>
  </si>
  <si>
    <t>Coluna238</t>
  </si>
  <si>
    <t>Coluna239</t>
  </si>
  <si>
    <t>Coluna240</t>
  </si>
  <si>
    <t>Coluna241</t>
  </si>
  <si>
    <t>Coluna242</t>
  </si>
  <si>
    <t>Coluna243</t>
  </si>
  <si>
    <t>Coluna244</t>
  </si>
  <si>
    <t>Coluna245</t>
  </si>
  <si>
    <t>Coluna246</t>
  </si>
  <si>
    <t>Coluna247</t>
  </si>
  <si>
    <t>Coluna248</t>
  </si>
  <si>
    <t>Coluna249</t>
  </si>
  <si>
    <t>Coluna250</t>
  </si>
  <si>
    <t>Coluna251</t>
  </si>
  <si>
    <t>Coluna252</t>
  </si>
  <si>
    <t>Security Mechanisms</t>
  </si>
  <si>
    <t>PostgreSQL 82</t>
  </si>
  <si>
    <t>MySQL Community Edition 52</t>
  </si>
  <si>
    <t>Removing system privileges of DBMS userids.</t>
  </si>
  <si>
    <t>A DBMS authentication procedure that requests only credential information to the remote users. (REVER FORMA) (EXPLICAR MELHOR)</t>
  </si>
  <si>
    <t>An authentication procedure for remote clients that identify individual end users instead of individual applications. (REVER FORMA)</t>
  </si>
  <si>
    <t>Making a backup copy of the OS which can be used to restore the environment to its current state.</t>
  </si>
  <si>
    <t>Configuring the system to always establish connections through the same TCP/UDP ports during the installation phase.</t>
  </si>
  <si>
    <t>Configuring the system to always establish connections through the same TCP/UDP ports.</t>
  </si>
  <si>
    <t>Identifying example databases.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</si>
</sst>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3"/>
      <name val="Arial"/>
      <family val="2"/>
    </font>
    <font>
      <sz val="11"/>
      <color theme="3"/>
      <name val="Calibri"/>
      <family val="2"/>
      <scheme val="minor"/>
    </font>
    <font>
      <sz val="10"/>
      <color rgb="FFFF0000"/>
      <name val="Arial"/>
      <family val="2"/>
    </font>
    <font>
      <b/>
      <sz val="13"/>
      <color rgb="FFFF0000"/>
      <name val="Calibri"/>
      <family val="2"/>
      <scheme val="minor"/>
    </font>
    <font>
      <sz val="10"/>
      <color rgb="FF002060"/>
      <name val="Arial"/>
      <family val="2"/>
    </font>
    <font>
      <b/>
      <sz val="13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8" applyNumberFormat="0" applyFill="0" applyAlignment="0" applyProtection="0"/>
    <xf numFmtId="0" fontId="5" fillId="2" borderId="0" applyNumberFormat="0" applyBorder="0" applyAlignment="0" applyProtection="0"/>
  </cellStyleXfs>
  <cellXfs count="88">
    <xf numFmtId="0" fontId="0" fillId="0" borderId="0" xfId="0"/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0" fillId="0" borderId="0" xfId="0" applyNumberFormat="1"/>
    <xf numFmtId="0" fontId="0" fillId="0" borderId="4" xfId="0" applyBorder="1"/>
    <xf numFmtId="10" fontId="0" fillId="0" borderId="4" xfId="0" applyNumberFormat="1" applyBorder="1"/>
    <xf numFmtId="1" fontId="0" fillId="0" borderId="0" xfId="0" applyNumberFormat="1" applyAlignment="1">
      <alignment horizontal="center"/>
    </xf>
    <xf numFmtId="1" fontId="0" fillId="0" borderId="4" xfId="0" applyNumberFormat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5" fillId="2" borderId="7" xfId="2" applyBorder="1" applyAlignment="1">
      <alignment vertical="center" wrapText="1"/>
    </xf>
    <xf numFmtId="0" fontId="5" fillId="2" borderId="7" xfId="2" applyBorder="1" applyAlignment="1">
      <alignment horizontal="center" vertical="center" wrapText="1"/>
    </xf>
    <xf numFmtId="0" fontId="5" fillId="2" borderId="4" xfId="2" applyBorder="1" applyAlignment="1">
      <alignment horizontal="center" vertical="center" wrapText="1"/>
    </xf>
    <xf numFmtId="0" fontId="5" fillId="2" borderId="0" xfId="2" applyBorder="1" applyAlignment="1">
      <alignment horizontal="center" vertical="center" wrapText="1"/>
    </xf>
    <xf numFmtId="0" fontId="5" fillId="2" borderId="4" xfId="2" applyBorder="1" applyAlignment="1">
      <alignment vertical="center" wrapText="1"/>
    </xf>
    <xf numFmtId="0" fontId="5" fillId="2" borderId="0" xfId="2" applyBorder="1" applyAlignment="1">
      <alignment vertical="center" wrapText="1"/>
    </xf>
    <xf numFmtId="0" fontId="5" fillId="2" borderId="1" xfId="2" applyBorder="1" applyAlignment="1">
      <alignment horizontal="center" vertical="center" wrapText="1"/>
    </xf>
    <xf numFmtId="0" fontId="5" fillId="2" borderId="1" xfId="2" applyBorder="1" applyAlignment="1">
      <alignment vertical="center" wrapText="1"/>
    </xf>
    <xf numFmtId="0" fontId="5" fillId="2" borderId="2" xfId="2" applyBorder="1" applyAlignment="1">
      <alignment horizontal="center" vertical="center" wrapText="1"/>
    </xf>
    <xf numFmtId="0" fontId="5" fillId="2" borderId="2" xfId="2" applyBorder="1" applyAlignment="1">
      <alignment vertical="center" wrapText="1"/>
    </xf>
    <xf numFmtId="0" fontId="5" fillId="2" borderId="3" xfId="2" applyBorder="1" applyAlignment="1">
      <alignment horizontal="center" vertical="center" wrapText="1"/>
    </xf>
    <xf numFmtId="0" fontId="5" fillId="2" borderId="3" xfId="2" applyBorder="1" applyAlignment="1">
      <alignment vertical="center" wrapText="1"/>
    </xf>
    <xf numFmtId="0" fontId="5" fillId="2" borderId="5" xfId="2" applyBorder="1" applyAlignment="1">
      <alignment vertical="center" wrapText="1"/>
    </xf>
    <xf numFmtId="0" fontId="5" fillId="2" borderId="6" xfId="2" applyBorder="1" applyAlignment="1">
      <alignment vertical="center" wrapText="1"/>
    </xf>
    <xf numFmtId="0" fontId="4" fillId="3" borderId="8" xfId="1" applyFill="1" applyAlignment="1">
      <alignment horizontal="center" vertical="center" wrapText="1"/>
    </xf>
    <xf numFmtId="0" fontId="4" fillId="3" borderId="8" xfId="1" applyFill="1" applyAlignment="1">
      <alignment vertical="center" wrapText="1"/>
    </xf>
    <xf numFmtId="0" fontId="4" fillId="0" borderId="8" xfId="1"/>
    <xf numFmtId="0" fontId="4" fillId="3" borderId="8" xfId="1" applyFont="1" applyFill="1" applyAlignment="1">
      <alignment vertical="center" wrapText="1"/>
    </xf>
    <xf numFmtId="0" fontId="8" fillId="2" borderId="0" xfId="2" applyFont="1" applyBorder="1" applyAlignment="1">
      <alignment vertical="center" wrapText="1"/>
    </xf>
    <xf numFmtId="0" fontId="8" fillId="2" borderId="1" xfId="2" applyFont="1" applyBorder="1" applyAlignment="1">
      <alignment vertical="center" wrapText="1"/>
    </xf>
    <xf numFmtId="0" fontId="8" fillId="2" borderId="2" xfId="2" applyFont="1" applyBorder="1" applyAlignment="1">
      <alignment vertical="center" wrapText="1"/>
    </xf>
    <xf numFmtId="0" fontId="8" fillId="2" borderId="3" xfId="2" applyFont="1" applyBorder="1" applyAlignment="1">
      <alignment vertical="center" wrapText="1"/>
    </xf>
    <xf numFmtId="0" fontId="5" fillId="4" borderId="3" xfId="2" applyFill="1" applyBorder="1" applyAlignment="1">
      <alignment horizontal="center" vertical="center" wrapText="1"/>
    </xf>
    <xf numFmtId="0" fontId="8" fillId="4" borderId="3" xfId="2" applyFont="1" applyFill="1" applyBorder="1" applyAlignment="1">
      <alignment vertical="center" wrapText="1"/>
    </xf>
    <xf numFmtId="0" fontId="5" fillId="4" borderId="3" xfId="2" applyFill="1" applyBorder="1" applyAlignment="1">
      <alignment vertical="center" wrapText="1"/>
    </xf>
    <xf numFmtId="0" fontId="5" fillId="4" borderId="7" xfId="2" applyFill="1" applyBorder="1" applyAlignment="1">
      <alignment vertical="center" wrapText="1"/>
    </xf>
    <xf numFmtId="0" fontId="5" fillId="4" borderId="7" xfId="2" applyFill="1" applyBorder="1" applyAlignment="1">
      <alignment horizontal="center" vertical="center" wrapText="1"/>
    </xf>
    <xf numFmtId="0" fontId="5" fillId="4" borderId="4" xfId="2" applyFill="1" applyBorder="1" applyAlignment="1">
      <alignment horizontal="center" vertical="center" wrapText="1"/>
    </xf>
    <xf numFmtId="0" fontId="0" fillId="4" borderId="0" xfId="0" applyFill="1"/>
    <xf numFmtId="0" fontId="0" fillId="4" borderId="3" xfId="0" applyFill="1" applyBorder="1" applyAlignment="1">
      <alignment vertical="center" wrapText="1"/>
    </xf>
    <xf numFmtId="0" fontId="5" fillId="4" borderId="1" xfId="2" applyFill="1" applyBorder="1" applyAlignment="1">
      <alignment horizontal="center" vertical="center" wrapText="1"/>
    </xf>
    <xf numFmtId="0" fontId="8" fillId="4" borderId="1" xfId="2" applyFont="1" applyFill="1" applyBorder="1" applyAlignment="1">
      <alignment vertical="center" wrapText="1"/>
    </xf>
    <xf numFmtId="0" fontId="5" fillId="4" borderId="1" xfId="2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5" fillId="4" borderId="2" xfId="2" applyFill="1" applyBorder="1" applyAlignment="1">
      <alignment horizontal="center" vertical="center" wrapText="1"/>
    </xf>
    <xf numFmtId="0" fontId="8" fillId="4" borderId="2" xfId="2" applyFont="1" applyFill="1" applyBorder="1" applyAlignment="1">
      <alignment vertical="center" wrapText="1"/>
    </xf>
    <xf numFmtId="0" fontId="5" fillId="4" borderId="2" xfId="2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5" fillId="4" borderId="0" xfId="2" applyFill="1" applyBorder="1" applyAlignment="1">
      <alignment horizontal="center" vertical="center" wrapText="1"/>
    </xf>
    <xf numFmtId="0" fontId="8" fillId="4" borderId="0" xfId="2" applyFont="1" applyFill="1" applyBorder="1" applyAlignment="1">
      <alignment vertical="center" wrapText="1"/>
    </xf>
    <xf numFmtId="0" fontId="5" fillId="4" borderId="0" xfId="2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5" fillId="4" borderId="4" xfId="2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3" borderId="8" xfId="1" applyFont="1" applyFill="1" applyAlignment="1">
      <alignment vertical="center" wrapText="1"/>
    </xf>
    <xf numFmtId="0" fontId="6" fillId="2" borderId="2" xfId="2" applyFont="1" applyBorder="1" applyAlignment="1">
      <alignment vertical="center" wrapText="1"/>
    </xf>
    <xf numFmtId="0" fontId="6" fillId="2" borderId="1" xfId="2" applyFont="1" applyBorder="1" applyAlignment="1">
      <alignment vertical="center" wrapText="1"/>
    </xf>
    <xf numFmtId="0" fontId="6" fillId="4" borderId="2" xfId="2" applyFont="1" applyFill="1" applyBorder="1" applyAlignment="1">
      <alignment vertical="center" wrapText="1"/>
    </xf>
    <xf numFmtId="0" fontId="6" fillId="4" borderId="0" xfId="2" applyFont="1" applyFill="1" applyBorder="1" applyAlignment="1">
      <alignment vertical="center" wrapText="1"/>
    </xf>
    <xf numFmtId="0" fontId="6" fillId="4" borderId="1" xfId="2" applyFont="1" applyFill="1" applyBorder="1" applyAlignment="1">
      <alignment vertical="center" wrapText="1"/>
    </xf>
    <xf numFmtId="0" fontId="6" fillId="2" borderId="0" xfId="2" applyFont="1" applyBorder="1" applyAlignment="1">
      <alignment vertical="center" wrapText="1"/>
    </xf>
    <xf numFmtId="0" fontId="6" fillId="4" borderId="3" xfId="2" applyFont="1" applyFill="1" applyBorder="1" applyAlignment="1">
      <alignment vertical="center" wrapText="1"/>
    </xf>
    <xf numFmtId="0" fontId="6" fillId="2" borderId="3" xfId="2" applyFont="1" applyBorder="1" applyAlignment="1">
      <alignment vertical="center" wrapText="1"/>
    </xf>
    <xf numFmtId="0" fontId="5" fillId="4" borderId="9" xfId="2" applyFill="1" applyBorder="1" applyAlignment="1">
      <alignment vertical="center" wrapText="1"/>
    </xf>
    <xf numFmtId="0" fontId="5" fillId="2" borderId="9" xfId="2" applyBorder="1" applyAlignment="1">
      <alignment vertical="center" wrapText="1"/>
    </xf>
    <xf numFmtId="0" fontId="5" fillId="4" borderId="6" xfId="2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3" borderId="8" xfId="1" applyFont="1" applyFill="1" applyAlignment="1">
      <alignment horizontal="center" vertical="center" wrapText="1"/>
    </xf>
    <xf numFmtId="0" fontId="13" fillId="2" borderId="4" xfId="2" applyFont="1" applyBorder="1" applyAlignment="1">
      <alignment horizontal="center" vertical="center" wrapText="1"/>
    </xf>
    <xf numFmtId="0" fontId="13" fillId="4" borderId="4" xfId="2" applyFont="1" applyFill="1" applyBorder="1" applyAlignment="1">
      <alignment horizontal="center" vertical="center" wrapText="1"/>
    </xf>
    <xf numFmtId="0" fontId="0" fillId="0" borderId="0" xfId="0" applyNumberFormat="1"/>
  </cellXfs>
  <cellStyles count="3">
    <cellStyle name="Cabeçalho 2" xfId="1" builtinId="17"/>
    <cellStyle name="Correcto" xfId="2" builtinId="26"/>
    <cellStyle name="Normal" xfId="0" builtinId="0"/>
  </cellStyles>
  <dxfs count="4">
    <dxf>
      <numFmt numFmtId="0" formatCode="General"/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</dxfs>
  <tableStyles count="1" defaultTableStyle="TableStyleMedium9" defaultPivotStyle="PivotStyleLight16">
    <tableStyle name="Estilo de Tabela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Evaluation" displayName="Evaluation" ref="A1:IV65536" totalsRowShown="0" headerRowDxfId="0" headerRowCellStyle="Normal" dataCellStyle="Normal">
  <autoFilter ref="A1:IV65536"/>
  <tableColumns count="256">
    <tableColumn id="1" name="Security Mechanisms" dataCellStyle="Normal"/>
    <tableColumn id="2" name="Weight" dataCellStyle="Normal"/>
    <tableColumn id="3" name="Target" dataCellStyle="Normal"/>
    <tableColumn id="4" name="SQL Server 2005" dataCellStyle="Normal"/>
    <tableColumn id="5" name="Oracle 10g" dataCellStyle="Normal"/>
    <tableColumn id="6" name="Oracle 10g4" dataCellStyle="Normal"/>
    <tableColumn id="7" name="PostgreSQL 8" dataCellStyle="Normal"/>
    <tableColumn id="8" name="PostgreSQL 82" dataCellStyle="Normal"/>
    <tableColumn id="9" name="MySQL Community Edition 5" dataCellStyle="Normal"/>
    <tableColumn id="10" name="MySQL Community Edition 52" dataCellStyle="Normal"/>
    <tableColumn id="11" name="Coluna7" dataCellStyle="Normal"/>
    <tableColumn id="12" name="Coluna8" dataCellStyle="Normal"/>
    <tableColumn id="13" name="Coluna9" dataCellStyle="Normal"/>
    <tableColumn id="14" name="Coluna10" dataCellStyle="Normal"/>
    <tableColumn id="15" name="Coluna11" dataCellStyle="Normal"/>
    <tableColumn id="16" name="Coluna12" dataCellStyle="Normal"/>
    <tableColumn id="17" name="Coluna13" dataCellStyle="Normal"/>
    <tableColumn id="18" name="Coluna14" dataCellStyle="Normal"/>
    <tableColumn id="19" name="Coluna15" dataCellStyle="Normal"/>
    <tableColumn id="20" name="Coluna16" dataCellStyle="Normal"/>
    <tableColumn id="21" name="Coluna17" dataCellStyle="Normal"/>
    <tableColumn id="22" name="Coluna18" dataCellStyle="Normal"/>
    <tableColumn id="23" name="Coluna19" dataCellStyle="Normal"/>
    <tableColumn id="24" name="Coluna20" dataCellStyle="Normal"/>
    <tableColumn id="25" name="Coluna21" dataCellStyle="Normal"/>
    <tableColumn id="26" name="Coluna22" dataCellStyle="Normal"/>
    <tableColumn id="27" name="Coluna23" dataCellStyle="Normal"/>
    <tableColumn id="28" name="Coluna24" dataCellStyle="Normal"/>
    <tableColumn id="29" name="Coluna25" dataCellStyle="Normal"/>
    <tableColumn id="30" name="Coluna26" dataCellStyle="Normal"/>
    <tableColumn id="31" name="Coluna27" dataCellStyle="Normal"/>
    <tableColumn id="32" name="Coluna28" dataCellStyle="Normal"/>
    <tableColumn id="33" name="Coluna29" dataCellStyle="Normal"/>
    <tableColumn id="34" name="Coluna30" dataCellStyle="Normal"/>
    <tableColumn id="35" name="Coluna31" dataCellStyle="Normal"/>
    <tableColumn id="36" name="Coluna32" dataCellStyle="Normal"/>
    <tableColumn id="37" name="Coluna33" dataCellStyle="Normal"/>
    <tableColumn id="38" name="Coluna34" dataCellStyle="Normal"/>
    <tableColumn id="39" name="Coluna35" dataCellStyle="Normal"/>
    <tableColumn id="40" name="Coluna36" dataCellStyle="Normal"/>
    <tableColumn id="41" name="Coluna37" dataCellStyle="Normal"/>
    <tableColumn id="42" name="Coluna38" dataCellStyle="Normal"/>
    <tableColumn id="43" name="Coluna39" dataCellStyle="Normal"/>
    <tableColumn id="44" name="Coluna40" dataCellStyle="Normal"/>
    <tableColumn id="45" name="Coluna41" dataCellStyle="Normal"/>
    <tableColumn id="46" name="Coluna42" dataCellStyle="Normal"/>
    <tableColumn id="47" name="Coluna43" dataCellStyle="Normal"/>
    <tableColumn id="48" name="Coluna44" dataCellStyle="Normal"/>
    <tableColumn id="49" name="Coluna45" dataCellStyle="Normal"/>
    <tableColumn id="50" name="Coluna46" dataCellStyle="Normal"/>
    <tableColumn id="51" name="Coluna47" dataCellStyle="Normal"/>
    <tableColumn id="52" name="Coluna48" dataCellStyle="Normal"/>
    <tableColumn id="53" name="Coluna49" dataCellStyle="Normal"/>
    <tableColumn id="54" name="Coluna50" dataCellStyle="Normal"/>
    <tableColumn id="55" name="Coluna51" dataCellStyle="Normal"/>
    <tableColumn id="56" name="Coluna52" dataCellStyle="Normal"/>
    <tableColumn id="57" name="Coluna53" dataCellStyle="Normal"/>
    <tableColumn id="58" name="Coluna54" dataCellStyle="Normal"/>
    <tableColumn id="59" name="Coluna55" dataCellStyle="Normal"/>
    <tableColumn id="60" name="Coluna56" dataCellStyle="Normal"/>
    <tableColumn id="61" name="Coluna57" dataCellStyle="Normal"/>
    <tableColumn id="62" name="Coluna58" dataCellStyle="Normal"/>
    <tableColumn id="63" name="Coluna59" dataCellStyle="Normal"/>
    <tableColumn id="64" name="Coluna60" dataCellStyle="Normal"/>
    <tableColumn id="65" name="Coluna61" dataCellStyle="Normal"/>
    <tableColumn id="66" name="Coluna62" dataCellStyle="Normal"/>
    <tableColumn id="67" name="Coluna63" dataCellStyle="Normal"/>
    <tableColumn id="68" name="Coluna64" dataCellStyle="Normal"/>
    <tableColumn id="69" name="Coluna65" dataCellStyle="Normal"/>
    <tableColumn id="70" name="Coluna66" dataCellStyle="Normal"/>
    <tableColumn id="71" name="Coluna67" dataCellStyle="Normal"/>
    <tableColumn id="72" name="Coluna68" dataCellStyle="Normal"/>
    <tableColumn id="73" name="Coluna69" dataCellStyle="Normal"/>
    <tableColumn id="74" name="Coluna70" dataCellStyle="Normal"/>
    <tableColumn id="75" name="Coluna71" dataCellStyle="Normal"/>
    <tableColumn id="76" name="Coluna72" dataCellStyle="Normal"/>
    <tableColumn id="77" name="Coluna73" dataCellStyle="Normal"/>
    <tableColumn id="78" name="Coluna74" dataCellStyle="Normal"/>
    <tableColumn id="79" name="Coluna75" dataCellStyle="Normal"/>
    <tableColumn id="80" name="Coluna76" dataCellStyle="Normal"/>
    <tableColumn id="81" name="Coluna77" dataCellStyle="Normal"/>
    <tableColumn id="82" name="Coluna78" dataCellStyle="Normal"/>
    <tableColumn id="83" name="Coluna79" dataCellStyle="Normal"/>
    <tableColumn id="84" name="Coluna80" dataCellStyle="Normal"/>
    <tableColumn id="85" name="Coluna81" dataCellStyle="Normal"/>
    <tableColumn id="86" name="Coluna82" dataCellStyle="Normal"/>
    <tableColumn id="87" name="Coluna83" dataCellStyle="Normal"/>
    <tableColumn id="88" name="Coluna84" dataCellStyle="Normal"/>
    <tableColumn id="89" name="Coluna85" dataCellStyle="Normal"/>
    <tableColumn id="90" name="Coluna86" dataCellStyle="Normal"/>
    <tableColumn id="91" name="Coluna87" dataCellStyle="Normal"/>
    <tableColumn id="92" name="Coluna88" dataCellStyle="Normal"/>
    <tableColumn id="93" name="Coluna89" dataCellStyle="Normal"/>
    <tableColumn id="94" name="Coluna90" dataCellStyle="Normal"/>
    <tableColumn id="95" name="Coluna91" dataCellStyle="Normal"/>
    <tableColumn id="96" name="Coluna92" dataCellStyle="Normal"/>
    <tableColumn id="97" name="Coluna93" dataCellStyle="Normal"/>
    <tableColumn id="98" name="Coluna94" dataCellStyle="Normal"/>
    <tableColumn id="99" name="Coluna95" dataCellStyle="Normal"/>
    <tableColumn id="100" name="Coluna96" dataCellStyle="Normal"/>
    <tableColumn id="101" name="Coluna97" dataCellStyle="Normal"/>
    <tableColumn id="102" name="Coluna98" dataCellStyle="Normal"/>
    <tableColumn id="103" name="Coluna99" dataCellStyle="Normal"/>
    <tableColumn id="104" name="Coluna100" dataCellStyle="Normal"/>
    <tableColumn id="105" name="Coluna101" dataCellStyle="Normal"/>
    <tableColumn id="106" name="Coluna102" dataCellStyle="Normal"/>
    <tableColumn id="107" name="Coluna103" dataCellStyle="Normal"/>
    <tableColumn id="108" name="Coluna104" dataCellStyle="Normal"/>
    <tableColumn id="109" name="Coluna105" dataCellStyle="Normal"/>
    <tableColumn id="110" name="Coluna106" dataCellStyle="Normal"/>
    <tableColumn id="111" name="Coluna107" dataCellStyle="Normal"/>
    <tableColumn id="112" name="Coluna108" dataCellStyle="Normal"/>
    <tableColumn id="113" name="Coluna109" dataCellStyle="Normal"/>
    <tableColumn id="114" name="Coluna110" dataCellStyle="Normal"/>
    <tableColumn id="115" name="Coluna111" dataCellStyle="Normal"/>
    <tableColumn id="116" name="Coluna112" dataCellStyle="Normal"/>
    <tableColumn id="117" name="Coluna113" dataCellStyle="Normal"/>
    <tableColumn id="118" name="Coluna114" dataCellStyle="Normal"/>
    <tableColumn id="119" name="Coluna115" dataCellStyle="Normal"/>
    <tableColumn id="120" name="Coluna116" dataCellStyle="Normal"/>
    <tableColumn id="121" name="Coluna117" dataCellStyle="Normal"/>
    <tableColumn id="122" name="Coluna118" dataCellStyle="Normal"/>
    <tableColumn id="123" name="Coluna119" dataCellStyle="Normal"/>
    <tableColumn id="124" name="Coluna120" dataCellStyle="Normal"/>
    <tableColumn id="125" name="Coluna121" dataCellStyle="Normal"/>
    <tableColumn id="126" name="Coluna122" dataCellStyle="Normal"/>
    <tableColumn id="127" name="Coluna123" dataCellStyle="Normal"/>
    <tableColumn id="128" name="Coluna124" dataCellStyle="Normal"/>
    <tableColumn id="129" name="Coluna125" dataCellStyle="Normal"/>
    <tableColumn id="130" name="Coluna126" dataCellStyle="Normal"/>
    <tableColumn id="131" name="Coluna127" dataCellStyle="Normal"/>
    <tableColumn id="132" name="Coluna128" dataCellStyle="Normal"/>
    <tableColumn id="133" name="Coluna129" dataCellStyle="Normal"/>
    <tableColumn id="134" name="Coluna130" dataCellStyle="Normal"/>
    <tableColumn id="135" name="Coluna131" dataCellStyle="Normal"/>
    <tableColumn id="136" name="Coluna132" dataCellStyle="Normal"/>
    <tableColumn id="137" name="Coluna133" dataCellStyle="Normal"/>
    <tableColumn id="138" name="Coluna134" dataCellStyle="Normal"/>
    <tableColumn id="139" name="Coluna135" dataCellStyle="Normal"/>
    <tableColumn id="140" name="Coluna136" dataCellStyle="Normal"/>
    <tableColumn id="141" name="Coluna137" dataCellStyle="Normal"/>
    <tableColumn id="142" name="Coluna138" dataCellStyle="Normal"/>
    <tableColumn id="143" name="Coluna139" dataCellStyle="Normal"/>
    <tableColumn id="144" name="Coluna140" dataCellStyle="Normal"/>
    <tableColumn id="145" name="Coluna141" dataCellStyle="Normal"/>
    <tableColumn id="146" name="Coluna142" dataCellStyle="Normal"/>
    <tableColumn id="147" name="Coluna143" dataCellStyle="Normal"/>
    <tableColumn id="148" name="Coluna144" dataCellStyle="Normal"/>
    <tableColumn id="149" name="Coluna145" dataCellStyle="Normal"/>
    <tableColumn id="150" name="Coluna146" dataCellStyle="Normal"/>
    <tableColumn id="151" name="Coluna147" dataCellStyle="Normal"/>
    <tableColumn id="152" name="Coluna148" dataCellStyle="Normal"/>
    <tableColumn id="153" name="Coluna149" dataCellStyle="Normal"/>
    <tableColumn id="154" name="Coluna150" dataCellStyle="Normal"/>
    <tableColumn id="155" name="Coluna151" dataCellStyle="Normal"/>
    <tableColumn id="156" name="Coluna152" dataCellStyle="Normal"/>
    <tableColumn id="157" name="Coluna153" dataCellStyle="Normal"/>
    <tableColumn id="158" name="Coluna154" dataCellStyle="Normal"/>
    <tableColumn id="159" name="Coluna155" dataCellStyle="Normal"/>
    <tableColumn id="160" name="Coluna156" dataCellStyle="Normal"/>
    <tableColumn id="161" name="Coluna157" dataCellStyle="Normal"/>
    <tableColumn id="162" name="Coluna158" dataCellStyle="Normal"/>
    <tableColumn id="163" name="Coluna159" dataCellStyle="Normal"/>
    <tableColumn id="164" name="Coluna160" dataCellStyle="Normal"/>
    <tableColumn id="165" name="Coluna161" dataCellStyle="Normal"/>
    <tableColumn id="166" name="Coluna162" dataCellStyle="Normal"/>
    <tableColumn id="167" name="Coluna163" dataCellStyle="Normal"/>
    <tableColumn id="168" name="Coluna164" dataCellStyle="Normal"/>
    <tableColumn id="169" name="Coluna165" dataCellStyle="Normal"/>
    <tableColumn id="170" name="Coluna166" dataCellStyle="Normal"/>
    <tableColumn id="171" name="Coluna167" dataCellStyle="Normal"/>
    <tableColumn id="172" name="Coluna168" dataCellStyle="Normal"/>
    <tableColumn id="173" name="Coluna169" dataCellStyle="Normal"/>
    <tableColumn id="174" name="Coluna170" dataCellStyle="Normal"/>
    <tableColumn id="175" name="Coluna171" dataCellStyle="Normal"/>
    <tableColumn id="176" name="Coluna172" dataCellStyle="Normal"/>
    <tableColumn id="177" name="Coluna173" dataCellStyle="Normal"/>
    <tableColumn id="178" name="Coluna174" dataCellStyle="Normal"/>
    <tableColumn id="179" name="Coluna175" dataCellStyle="Normal"/>
    <tableColumn id="180" name="Coluna176" dataCellStyle="Normal"/>
    <tableColumn id="181" name="Coluna177" dataCellStyle="Normal"/>
    <tableColumn id="182" name="Coluna178" dataCellStyle="Normal"/>
    <tableColumn id="183" name="Coluna179" dataCellStyle="Normal"/>
    <tableColumn id="184" name="Coluna180" dataCellStyle="Normal"/>
    <tableColumn id="185" name="Coluna181" dataCellStyle="Normal"/>
    <tableColumn id="186" name="Coluna182" dataCellStyle="Normal"/>
    <tableColumn id="187" name="Coluna183" dataCellStyle="Normal"/>
    <tableColumn id="188" name="Coluna184" dataCellStyle="Normal"/>
    <tableColumn id="189" name="Coluna185" dataCellStyle="Normal"/>
    <tableColumn id="190" name="Coluna186" dataCellStyle="Normal"/>
    <tableColumn id="191" name="Coluna187" dataCellStyle="Normal"/>
    <tableColumn id="192" name="Coluna188" dataCellStyle="Normal"/>
    <tableColumn id="193" name="Coluna189" dataCellStyle="Normal"/>
    <tableColumn id="194" name="Coluna190" dataCellStyle="Normal"/>
    <tableColumn id="195" name="Coluna191" dataCellStyle="Normal"/>
    <tableColumn id="196" name="Coluna192" dataCellStyle="Normal"/>
    <tableColumn id="197" name="Coluna193" dataCellStyle="Normal"/>
    <tableColumn id="198" name="Coluna194" dataCellStyle="Normal"/>
    <tableColumn id="199" name="Coluna195" dataCellStyle="Normal"/>
    <tableColumn id="200" name="Coluna196" dataCellStyle="Normal"/>
    <tableColumn id="201" name="Coluna197" dataCellStyle="Normal"/>
    <tableColumn id="202" name="Coluna198" dataCellStyle="Normal"/>
    <tableColumn id="203" name="Coluna199" dataCellStyle="Normal"/>
    <tableColumn id="204" name="Coluna200" dataCellStyle="Normal"/>
    <tableColumn id="205" name="Coluna201" dataCellStyle="Normal"/>
    <tableColumn id="206" name="Coluna202" dataCellStyle="Normal"/>
    <tableColumn id="207" name="Coluna203" dataCellStyle="Normal"/>
    <tableColumn id="208" name="Coluna204" dataCellStyle="Normal"/>
    <tableColumn id="209" name="Coluna205" dataCellStyle="Normal"/>
    <tableColumn id="210" name="Coluna206" dataCellStyle="Normal"/>
    <tableColumn id="211" name="Coluna207" dataCellStyle="Normal"/>
    <tableColumn id="212" name="Coluna208" dataCellStyle="Normal"/>
    <tableColumn id="213" name="Coluna209" dataCellStyle="Normal"/>
    <tableColumn id="214" name="Coluna210" dataCellStyle="Normal"/>
    <tableColumn id="215" name="Coluna211" dataCellStyle="Normal"/>
    <tableColumn id="216" name="Coluna212" dataCellStyle="Normal"/>
    <tableColumn id="217" name="Coluna213" dataCellStyle="Normal"/>
    <tableColumn id="218" name="Coluna214" dataCellStyle="Normal"/>
    <tableColumn id="219" name="Coluna215" dataCellStyle="Normal"/>
    <tableColumn id="220" name="Coluna216" dataCellStyle="Normal"/>
    <tableColumn id="221" name="Coluna217" dataCellStyle="Normal"/>
    <tableColumn id="222" name="Coluna218" dataCellStyle="Normal"/>
    <tableColumn id="223" name="Coluna219" dataCellStyle="Normal"/>
    <tableColumn id="224" name="Coluna220" dataCellStyle="Normal"/>
    <tableColumn id="225" name="Coluna221" dataCellStyle="Normal"/>
    <tableColumn id="226" name="Coluna222" dataCellStyle="Normal"/>
    <tableColumn id="227" name="Coluna223" dataCellStyle="Normal"/>
    <tableColumn id="228" name="Coluna224" dataCellStyle="Normal"/>
    <tableColumn id="229" name="Coluna225" dataCellStyle="Normal"/>
    <tableColumn id="230" name="Coluna226" dataCellStyle="Normal"/>
    <tableColumn id="231" name="Coluna227" dataCellStyle="Normal"/>
    <tableColumn id="232" name="Coluna228" dataCellStyle="Normal"/>
    <tableColumn id="233" name="Coluna229" dataCellStyle="Normal"/>
    <tableColumn id="234" name="Coluna230" dataCellStyle="Normal"/>
    <tableColumn id="235" name="Coluna231" dataCellStyle="Normal"/>
    <tableColumn id="236" name="Coluna232" dataCellStyle="Normal"/>
    <tableColumn id="237" name="Coluna233" dataCellStyle="Normal"/>
    <tableColumn id="238" name="Coluna234" dataCellStyle="Normal"/>
    <tableColumn id="239" name="Coluna235" dataCellStyle="Normal"/>
    <tableColumn id="240" name="Coluna236" dataCellStyle="Normal"/>
    <tableColumn id="241" name="Coluna237" dataCellStyle="Normal"/>
    <tableColumn id="242" name="Coluna238" dataCellStyle="Normal"/>
    <tableColumn id="243" name="Coluna239" dataCellStyle="Normal"/>
    <tableColumn id="244" name="Coluna240" dataCellStyle="Normal"/>
    <tableColumn id="245" name="Coluna241" dataCellStyle="Normal"/>
    <tableColumn id="246" name="Coluna242" dataCellStyle="Normal"/>
    <tableColumn id="247" name="Coluna243" dataCellStyle="Normal"/>
    <tableColumn id="248" name="Coluna244" dataCellStyle="Normal"/>
    <tableColumn id="249" name="Coluna245" dataCellStyle="Normal"/>
    <tableColumn id="250" name="Coluna246" dataCellStyle="Normal"/>
    <tableColumn id="251" name="Coluna247" dataCellStyle="Normal"/>
    <tableColumn id="252" name="Coluna248" dataCellStyle="Normal"/>
    <tableColumn id="253" name="Coluna249" dataCellStyle="Normal"/>
    <tableColumn id="254" name="Coluna250" dataCellStyle="Normal"/>
    <tableColumn id="255" name="Coluna251" dataCellStyle="Normal"/>
    <tableColumn id="256" name="Coluna252" dataCellStyle="Normal"/>
  </tableColumns>
  <tableStyleInfo name="TableStyleLight1" showFirstColumn="1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C6" sqref="C6"/>
    </sheetView>
  </sheetViews>
  <sheetFormatPr defaultRowHeight="12.75"/>
  <cols>
    <col min="1" max="1" width="39.28515625" customWidth="1"/>
    <col min="3" max="3" width="54.7109375" customWidth="1"/>
    <col min="4" max="4" width="64.28515625" customWidth="1"/>
  </cols>
  <sheetData>
    <row r="1" spans="1:7" ht="25.5">
      <c r="A1" s="24" t="s">
        <v>277</v>
      </c>
      <c r="B1" s="24" t="s">
        <v>65</v>
      </c>
      <c r="C1" s="24" t="s">
        <v>171</v>
      </c>
      <c r="D1" s="24" t="s">
        <v>303</v>
      </c>
      <c r="E1" s="24"/>
      <c r="F1" s="24"/>
      <c r="G1" s="24"/>
    </row>
    <row r="2" spans="1:7">
      <c r="A2" s="24"/>
      <c r="B2" s="24"/>
      <c r="C2" s="24"/>
      <c r="D2" s="24"/>
      <c r="E2" s="24"/>
      <c r="F2" s="24"/>
      <c r="G2" s="24"/>
    </row>
    <row r="3" spans="1:7">
      <c r="A3" s="24"/>
      <c r="B3" s="24"/>
      <c r="C3" s="24"/>
      <c r="D3" s="24"/>
      <c r="E3" s="24"/>
      <c r="F3" s="24"/>
      <c r="G3" s="24"/>
    </row>
    <row r="4" spans="1:7" ht="25.5">
      <c r="A4" s="24" t="s">
        <v>330</v>
      </c>
      <c r="B4" s="24" t="s">
        <v>65</v>
      </c>
      <c r="C4" s="24" t="s">
        <v>278</v>
      </c>
      <c r="D4" s="24" t="s">
        <v>173</v>
      </c>
      <c r="E4" s="24"/>
      <c r="F4" s="24"/>
      <c r="G4" s="24"/>
    </row>
    <row r="5" spans="1:7" ht="25.5">
      <c r="A5" s="24"/>
      <c r="B5" s="24"/>
      <c r="C5" s="24" t="s">
        <v>172</v>
      </c>
      <c r="D5" s="24" t="s">
        <v>174</v>
      </c>
      <c r="E5" s="24"/>
      <c r="F5" s="24"/>
      <c r="G5" s="24"/>
    </row>
    <row r="6" spans="1:7" ht="25.5">
      <c r="A6" s="24" t="s">
        <v>345</v>
      </c>
      <c r="B6" s="24" t="s">
        <v>65</v>
      </c>
      <c r="C6" s="24" t="s">
        <v>279</v>
      </c>
      <c r="D6" s="24" t="s">
        <v>179</v>
      </c>
      <c r="E6" s="24"/>
      <c r="F6" s="24"/>
      <c r="G6" s="24"/>
    </row>
    <row r="7" spans="1:7">
      <c r="A7" s="24"/>
      <c r="B7" s="24" t="s">
        <v>403</v>
      </c>
      <c r="C7" s="24"/>
      <c r="D7" s="24"/>
      <c r="E7" s="24"/>
      <c r="F7" s="24"/>
      <c r="G7" s="24"/>
    </row>
    <row r="8" spans="1:7">
      <c r="A8" s="24" t="s">
        <v>346</v>
      </c>
      <c r="B8" s="24" t="s">
        <v>403</v>
      </c>
      <c r="C8" s="24"/>
      <c r="D8" s="24"/>
      <c r="E8" s="24"/>
      <c r="F8" s="24"/>
      <c r="G8" s="24"/>
    </row>
    <row r="9" spans="1:7">
      <c r="A9" s="24"/>
      <c r="B9" s="24"/>
      <c r="C9" s="24"/>
      <c r="D9" s="24"/>
      <c r="E9" s="24"/>
      <c r="F9" s="24"/>
      <c r="G9" s="24"/>
    </row>
    <row r="10" spans="1:7" ht="25.5">
      <c r="A10" s="24" t="s">
        <v>347</v>
      </c>
      <c r="B10" s="24" t="s">
        <v>404</v>
      </c>
      <c r="C10" s="24" t="s">
        <v>181</v>
      </c>
      <c r="D10" s="24" t="s">
        <v>68</v>
      </c>
      <c r="E10" s="24"/>
      <c r="F10" s="24"/>
      <c r="G10" s="24"/>
    </row>
    <row r="11" spans="1:7">
      <c r="A11" s="24"/>
      <c r="B11" s="24"/>
      <c r="C11" s="24"/>
      <c r="D11" s="24"/>
      <c r="E11" s="24"/>
      <c r="F11" s="24"/>
      <c r="G11" s="24"/>
    </row>
    <row r="12" spans="1:7">
      <c r="A12" s="24"/>
      <c r="B12" s="24"/>
      <c r="C12" s="24"/>
      <c r="D12" s="24"/>
      <c r="E12" s="24"/>
      <c r="F12" s="24"/>
      <c r="G12" s="24"/>
    </row>
    <row r="13" spans="1:7" ht="25.5">
      <c r="A13" s="24"/>
      <c r="B13" s="24"/>
      <c r="C13" s="24" t="s">
        <v>113</v>
      </c>
      <c r="D13" s="24" t="s">
        <v>180</v>
      </c>
      <c r="E13" s="24"/>
      <c r="F13" s="24"/>
      <c r="G13" s="24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26"/>
  <sheetViews>
    <sheetView workbookViewId="0">
      <selection activeCell="D21" sqref="D21"/>
    </sheetView>
  </sheetViews>
  <sheetFormatPr defaultColWidth="8.85546875" defaultRowHeight="12.75"/>
  <cols>
    <col min="2" max="2" width="7.85546875" customWidth="1"/>
    <col min="3" max="3" width="5" customWidth="1"/>
    <col min="4" max="4" width="61.5703125" customWidth="1"/>
    <col min="5" max="14" width="0" hidden="1" customWidth="1"/>
    <col min="15" max="15" width="6.140625" customWidth="1"/>
    <col min="16" max="17" width="0" hidden="1" customWidth="1"/>
    <col min="18" max="18" width="4.42578125" style="18" customWidth="1"/>
    <col min="19" max="19" width="4" style="18" customWidth="1"/>
    <col min="20" max="20" width="9.140625" style="15" customWidth="1"/>
    <col min="21" max="22" width="5.140625" style="11" customWidth="1"/>
    <col min="23" max="23" width="4.7109375" style="11" customWidth="1"/>
    <col min="24" max="24" width="42.85546875" style="1" customWidth="1"/>
  </cols>
  <sheetData>
    <row r="1" spans="1:24">
      <c r="B1" t="s">
        <v>166</v>
      </c>
      <c r="C1" t="s">
        <v>188</v>
      </c>
      <c r="D1" t="s">
        <v>163</v>
      </c>
      <c r="R1" s="18" t="s">
        <v>165</v>
      </c>
      <c r="S1" s="18" t="s">
        <v>164</v>
      </c>
    </row>
    <row r="3" spans="1:24">
      <c r="A3">
        <v>1</v>
      </c>
      <c r="B3" s="16">
        <v>1</v>
      </c>
      <c r="C3" s="16">
        <v>4</v>
      </c>
      <c r="D3" s="16" t="s">
        <v>192</v>
      </c>
      <c r="E3" s="16">
        <v>10000</v>
      </c>
      <c r="F3" s="16">
        <v>10000</v>
      </c>
      <c r="G3" s="16">
        <v>10000</v>
      </c>
      <c r="H3" s="16">
        <v>10000</v>
      </c>
      <c r="I3" s="16">
        <v>10000</v>
      </c>
      <c r="J3" s="16">
        <v>10000</v>
      </c>
      <c r="K3" s="16">
        <v>10000</v>
      </c>
      <c r="L3" s="16">
        <v>10000</v>
      </c>
      <c r="M3" s="16">
        <v>10000</v>
      </c>
      <c r="N3" s="16">
        <v>90000</v>
      </c>
      <c r="O3" s="17">
        <v>5.2600000000000001E-2</v>
      </c>
      <c r="P3" s="17">
        <v>5.2600000000000001E-2</v>
      </c>
      <c r="Q3" s="17">
        <v>1</v>
      </c>
      <c r="R3" s="19">
        <v>4</v>
      </c>
      <c r="S3" s="19">
        <v>4</v>
      </c>
      <c r="X3" s="1" t="s">
        <v>331</v>
      </c>
    </row>
    <row r="4" spans="1:24">
      <c r="A4">
        <v>2</v>
      </c>
      <c r="B4" s="16">
        <v>2</v>
      </c>
      <c r="C4" s="16">
        <v>3</v>
      </c>
      <c r="D4" s="16" t="s">
        <v>193</v>
      </c>
      <c r="E4" s="16">
        <v>10000</v>
      </c>
      <c r="F4" s="16">
        <v>10000</v>
      </c>
      <c r="G4" s="16">
        <v>10000</v>
      </c>
      <c r="H4" s="16">
        <v>10000</v>
      </c>
      <c r="I4" s="16">
        <v>10000</v>
      </c>
      <c r="J4" s="16">
        <v>10000</v>
      </c>
      <c r="K4" s="16">
        <v>10000</v>
      </c>
      <c r="L4" s="16">
        <v>1000</v>
      </c>
      <c r="M4" s="16">
        <v>10000</v>
      </c>
      <c r="N4" s="16">
        <v>81000</v>
      </c>
      <c r="O4" s="17">
        <v>4.7300000000000002E-2</v>
      </c>
      <c r="P4" s="17">
        <v>9.9900000000000003E-2</v>
      </c>
      <c r="Q4" s="17">
        <v>0.94740000000000002</v>
      </c>
      <c r="R4" s="19">
        <v>4</v>
      </c>
      <c r="S4" s="19">
        <v>4</v>
      </c>
      <c r="X4" s="1" t="s">
        <v>327</v>
      </c>
    </row>
    <row r="5" spans="1:24">
      <c r="A5">
        <v>3</v>
      </c>
      <c r="B5" s="16">
        <v>3</v>
      </c>
      <c r="C5" s="16">
        <v>19</v>
      </c>
      <c r="D5" s="16" t="s">
        <v>356</v>
      </c>
      <c r="E5" s="16">
        <v>10000</v>
      </c>
      <c r="F5" s="16">
        <v>10000</v>
      </c>
      <c r="G5" s="16">
        <v>10000</v>
      </c>
      <c r="H5" s="16">
        <v>1000</v>
      </c>
      <c r="I5" s="16">
        <v>10000</v>
      </c>
      <c r="J5" s="16">
        <v>10000</v>
      </c>
      <c r="K5" s="16">
        <v>10000</v>
      </c>
      <c r="L5" s="16">
        <v>10000</v>
      </c>
      <c r="M5" s="16">
        <v>1000</v>
      </c>
      <c r="N5" s="16">
        <v>72000</v>
      </c>
      <c r="O5" s="17">
        <v>4.2099999999999999E-2</v>
      </c>
      <c r="P5" s="17">
        <v>0.1419</v>
      </c>
      <c r="Q5" s="17">
        <v>0.90010000000000001</v>
      </c>
      <c r="R5" s="19">
        <v>4</v>
      </c>
      <c r="S5" s="19">
        <v>4</v>
      </c>
      <c r="U5" s="11">
        <f>4.21-3.68</f>
        <v>0.5299999999999998</v>
      </c>
      <c r="X5" s="1" t="s">
        <v>328</v>
      </c>
    </row>
    <row r="6" spans="1:24">
      <c r="A6">
        <v>4</v>
      </c>
      <c r="B6" s="16">
        <v>4</v>
      </c>
      <c r="C6" s="16">
        <v>28</v>
      </c>
      <c r="D6" s="16" t="s">
        <v>365</v>
      </c>
      <c r="E6" s="16">
        <v>1000</v>
      </c>
      <c r="F6" s="16">
        <v>10000</v>
      </c>
      <c r="G6" s="16">
        <v>10000</v>
      </c>
      <c r="H6" s="16">
        <v>1000</v>
      </c>
      <c r="I6" s="16">
        <v>10000</v>
      </c>
      <c r="J6" s="16">
        <v>10000</v>
      </c>
      <c r="K6" s="16">
        <v>10000</v>
      </c>
      <c r="L6" s="16">
        <v>10000</v>
      </c>
      <c r="M6" s="16">
        <v>10000</v>
      </c>
      <c r="N6" s="16">
        <v>72000</v>
      </c>
      <c r="O6" s="17">
        <v>4.2099999999999999E-2</v>
      </c>
      <c r="P6" s="17">
        <v>0.184</v>
      </c>
      <c r="Q6" s="17">
        <v>0.85809999999999997</v>
      </c>
      <c r="R6" s="19">
        <v>4</v>
      </c>
      <c r="S6" s="19">
        <v>4</v>
      </c>
      <c r="X6" s="1" t="s">
        <v>329</v>
      </c>
    </row>
    <row r="7" spans="1:24">
      <c r="A7">
        <v>5</v>
      </c>
      <c r="B7" s="16">
        <v>5</v>
      </c>
      <c r="C7" s="16">
        <v>57</v>
      </c>
      <c r="D7" s="16" t="s">
        <v>194</v>
      </c>
      <c r="E7" s="16">
        <v>1000</v>
      </c>
      <c r="F7" s="16">
        <v>10000</v>
      </c>
      <c r="G7" s="16">
        <v>10000</v>
      </c>
      <c r="H7" s="16">
        <v>1000</v>
      </c>
      <c r="I7" s="16">
        <v>10000</v>
      </c>
      <c r="J7" s="16">
        <v>10000</v>
      </c>
      <c r="K7" s="16">
        <v>10000</v>
      </c>
      <c r="L7" s="16">
        <v>10000</v>
      </c>
      <c r="M7" s="16">
        <v>10000</v>
      </c>
      <c r="N7" s="16">
        <v>72000</v>
      </c>
      <c r="O7" s="17">
        <v>4.2099999999999999E-2</v>
      </c>
      <c r="P7" s="17">
        <v>0.22600000000000001</v>
      </c>
      <c r="Q7" s="17">
        <v>0.81599999999999995</v>
      </c>
      <c r="R7" s="19">
        <v>4</v>
      </c>
      <c r="S7" s="19">
        <v>4</v>
      </c>
    </row>
    <row r="8" spans="1:24" ht="25.5">
      <c r="A8">
        <v>6</v>
      </c>
      <c r="B8" s="16">
        <v>6</v>
      </c>
      <c r="C8" s="16">
        <v>2</v>
      </c>
      <c r="D8" s="16" t="s">
        <v>402</v>
      </c>
      <c r="E8" s="16">
        <v>1000</v>
      </c>
      <c r="F8" s="16">
        <v>10000</v>
      </c>
      <c r="G8" s="16">
        <v>1000</v>
      </c>
      <c r="H8" s="16">
        <v>1000</v>
      </c>
      <c r="I8" s="16">
        <v>10000</v>
      </c>
      <c r="J8" s="16">
        <v>10000</v>
      </c>
      <c r="K8" s="16">
        <v>10000</v>
      </c>
      <c r="L8" s="16">
        <v>10000</v>
      </c>
      <c r="M8" s="16">
        <v>10000</v>
      </c>
      <c r="N8" s="16">
        <v>63000</v>
      </c>
      <c r="O8" s="17">
        <v>3.6799999999999999E-2</v>
      </c>
      <c r="P8" s="17">
        <v>0.26279999999999998</v>
      </c>
      <c r="Q8" s="17">
        <v>0.77400000000000002</v>
      </c>
      <c r="R8" s="19">
        <v>3</v>
      </c>
      <c r="S8" s="19">
        <v>4</v>
      </c>
      <c r="U8" s="11" t="s">
        <v>188</v>
      </c>
      <c r="W8" s="11" t="s">
        <v>187</v>
      </c>
      <c r="X8" s="1" t="s">
        <v>302</v>
      </c>
    </row>
    <row r="9" spans="1:24">
      <c r="A9">
        <v>7</v>
      </c>
      <c r="B9" s="16">
        <v>7</v>
      </c>
      <c r="C9" s="16">
        <v>24</v>
      </c>
      <c r="D9" s="16" t="s">
        <v>196</v>
      </c>
      <c r="E9" s="16">
        <v>1000</v>
      </c>
      <c r="F9" s="16">
        <v>1000</v>
      </c>
      <c r="G9" s="16">
        <v>10000</v>
      </c>
      <c r="H9" s="16">
        <v>10000</v>
      </c>
      <c r="I9" s="16">
        <v>1000</v>
      </c>
      <c r="J9" s="16">
        <v>10000</v>
      </c>
      <c r="K9" s="16">
        <v>10000</v>
      </c>
      <c r="L9" s="16">
        <v>10000</v>
      </c>
      <c r="M9" s="16">
        <v>10000</v>
      </c>
      <c r="N9" s="16">
        <v>63000</v>
      </c>
      <c r="O9" s="17">
        <v>3.6799999999999999E-2</v>
      </c>
      <c r="P9" s="17">
        <v>0.29959999999999998</v>
      </c>
      <c r="Q9" s="17">
        <v>0.73719999999999997</v>
      </c>
      <c r="R9" s="19">
        <v>3</v>
      </c>
      <c r="S9" s="19">
        <v>4</v>
      </c>
    </row>
    <row r="10" spans="1:24">
      <c r="A10">
        <v>8</v>
      </c>
      <c r="B10" s="16">
        <v>8</v>
      </c>
      <c r="C10" s="16">
        <v>39</v>
      </c>
      <c r="D10" s="16" t="s">
        <v>375</v>
      </c>
      <c r="E10" s="16">
        <v>10000</v>
      </c>
      <c r="F10" s="16">
        <v>1000</v>
      </c>
      <c r="G10" s="16">
        <v>10000</v>
      </c>
      <c r="H10" s="16">
        <v>1000</v>
      </c>
      <c r="I10" s="16">
        <v>1000</v>
      </c>
      <c r="J10" s="16">
        <v>10000</v>
      </c>
      <c r="K10" s="16">
        <v>10000</v>
      </c>
      <c r="L10" s="16">
        <v>10000</v>
      </c>
      <c r="M10" s="16">
        <v>10000</v>
      </c>
      <c r="N10" s="16">
        <v>63000</v>
      </c>
      <c r="O10" s="17">
        <v>3.6799999999999999E-2</v>
      </c>
      <c r="P10" s="17">
        <v>0.33639999999999998</v>
      </c>
      <c r="Q10" s="17">
        <v>0.70040000000000002</v>
      </c>
      <c r="R10" s="19">
        <v>3</v>
      </c>
      <c r="S10" s="19">
        <v>4</v>
      </c>
      <c r="X10" s="2" t="s">
        <v>320</v>
      </c>
    </row>
    <row r="11" spans="1:24" ht="25.5">
      <c r="A11">
        <v>9</v>
      </c>
      <c r="B11" s="16">
        <v>9</v>
      </c>
      <c r="C11" s="16">
        <v>35</v>
      </c>
      <c r="D11" s="16" t="s">
        <v>372</v>
      </c>
      <c r="E11" s="16">
        <v>10000</v>
      </c>
      <c r="F11" s="16">
        <v>1000</v>
      </c>
      <c r="G11" s="16">
        <v>10000</v>
      </c>
      <c r="H11" s="16">
        <v>100</v>
      </c>
      <c r="I11" s="16">
        <v>1000</v>
      </c>
      <c r="J11" s="16">
        <v>10000</v>
      </c>
      <c r="K11" s="16">
        <v>10000</v>
      </c>
      <c r="L11" s="16">
        <v>10000</v>
      </c>
      <c r="M11" s="16">
        <v>10000</v>
      </c>
      <c r="N11" s="16">
        <v>62100</v>
      </c>
      <c r="O11" s="17">
        <v>3.6299999999999999E-2</v>
      </c>
      <c r="P11" s="17">
        <v>0.37269999999999998</v>
      </c>
      <c r="Q11" s="17">
        <v>0.66359999999999997</v>
      </c>
      <c r="R11" s="19">
        <v>3</v>
      </c>
      <c r="S11" s="19">
        <v>4</v>
      </c>
      <c r="X11" s="2" t="s">
        <v>321</v>
      </c>
    </row>
    <row r="12" spans="1:24" ht="25.5">
      <c r="A12">
        <v>10</v>
      </c>
      <c r="B12" s="16">
        <v>10</v>
      </c>
      <c r="C12" s="16">
        <v>15</v>
      </c>
      <c r="D12" s="16" t="s">
        <v>390</v>
      </c>
      <c r="E12" s="16">
        <v>10000</v>
      </c>
      <c r="F12" s="16">
        <v>1000</v>
      </c>
      <c r="G12" s="16">
        <v>10000</v>
      </c>
      <c r="H12" s="16">
        <v>10000</v>
      </c>
      <c r="I12" s="16">
        <v>1000</v>
      </c>
      <c r="J12" s="16">
        <v>1000</v>
      </c>
      <c r="K12" s="16">
        <v>1000</v>
      </c>
      <c r="L12" s="16">
        <v>10000</v>
      </c>
      <c r="M12" s="16">
        <v>10000</v>
      </c>
      <c r="N12" s="16">
        <v>54000</v>
      </c>
      <c r="O12" s="17">
        <v>3.15E-2</v>
      </c>
      <c r="P12" s="17">
        <v>0.4042</v>
      </c>
      <c r="Q12" s="17">
        <v>0.62729999999999997</v>
      </c>
      <c r="R12" s="19">
        <v>3</v>
      </c>
      <c r="S12" s="19">
        <v>4</v>
      </c>
      <c r="X12" s="2" t="s">
        <v>323</v>
      </c>
    </row>
    <row r="13" spans="1:24" ht="25.5">
      <c r="A13">
        <v>11</v>
      </c>
      <c r="B13" s="16">
        <v>11</v>
      </c>
      <c r="C13" s="16">
        <v>1</v>
      </c>
      <c r="D13" s="16" t="s">
        <v>198</v>
      </c>
      <c r="E13" s="16">
        <v>1000</v>
      </c>
      <c r="F13" s="16">
        <v>10000</v>
      </c>
      <c r="G13" s="16">
        <v>1000</v>
      </c>
      <c r="H13" s="16">
        <v>100</v>
      </c>
      <c r="I13" s="16">
        <v>10000</v>
      </c>
      <c r="J13" s="16">
        <v>10000</v>
      </c>
      <c r="K13" s="16">
        <v>10000</v>
      </c>
      <c r="L13" s="16">
        <v>1000</v>
      </c>
      <c r="M13" s="16">
        <v>10000</v>
      </c>
      <c r="N13" s="16">
        <v>53100</v>
      </c>
      <c r="O13" s="17">
        <v>3.1E-2</v>
      </c>
      <c r="P13" s="17">
        <v>0.43519999999999998</v>
      </c>
      <c r="Q13" s="17">
        <v>0.5958</v>
      </c>
      <c r="R13" s="19">
        <v>3</v>
      </c>
      <c r="S13" s="19">
        <v>4</v>
      </c>
      <c r="X13" s="20" t="s">
        <v>324</v>
      </c>
    </row>
    <row r="14" spans="1:24" ht="25.5">
      <c r="A14">
        <v>12</v>
      </c>
      <c r="B14" s="16">
        <v>12</v>
      </c>
      <c r="C14" s="16">
        <v>6</v>
      </c>
      <c r="D14" s="16" t="s">
        <v>199</v>
      </c>
      <c r="E14" s="16">
        <v>100</v>
      </c>
      <c r="F14" s="16">
        <v>10000</v>
      </c>
      <c r="G14" s="16">
        <v>10000</v>
      </c>
      <c r="H14" s="16">
        <v>100</v>
      </c>
      <c r="I14" s="16">
        <v>10000</v>
      </c>
      <c r="J14" s="16">
        <v>10000</v>
      </c>
      <c r="K14" s="16">
        <v>10000</v>
      </c>
      <c r="L14" s="16">
        <v>100</v>
      </c>
      <c r="M14" s="16">
        <v>1000</v>
      </c>
      <c r="N14" s="16">
        <v>51300</v>
      </c>
      <c r="O14" s="17">
        <v>0.03</v>
      </c>
      <c r="P14" s="17">
        <v>0.4652</v>
      </c>
      <c r="Q14" s="17">
        <v>0.56479999999999997</v>
      </c>
      <c r="R14" s="19">
        <v>3</v>
      </c>
      <c r="S14" s="19">
        <v>4</v>
      </c>
      <c r="X14" s="2" t="s">
        <v>322</v>
      </c>
    </row>
    <row r="15" spans="1:24" ht="25.5">
      <c r="A15">
        <v>13</v>
      </c>
      <c r="B15" s="16">
        <v>13</v>
      </c>
      <c r="C15" s="16">
        <v>52</v>
      </c>
      <c r="D15" s="16" t="s">
        <v>200</v>
      </c>
      <c r="E15" s="16">
        <v>100</v>
      </c>
      <c r="F15" s="16">
        <v>1000</v>
      </c>
      <c r="G15" s="16">
        <v>10000</v>
      </c>
      <c r="H15" s="16">
        <v>1000</v>
      </c>
      <c r="I15" s="16">
        <v>1000</v>
      </c>
      <c r="J15" s="16">
        <v>10000</v>
      </c>
      <c r="K15" s="16">
        <v>1000</v>
      </c>
      <c r="L15" s="16">
        <v>10000</v>
      </c>
      <c r="M15" s="16">
        <v>10000</v>
      </c>
      <c r="N15" s="16">
        <v>44100</v>
      </c>
      <c r="O15" s="17">
        <v>2.58E-2</v>
      </c>
      <c r="P15" s="17">
        <v>0.49099999999999999</v>
      </c>
      <c r="Q15" s="17">
        <v>0.53480000000000005</v>
      </c>
      <c r="R15" s="19">
        <v>3</v>
      </c>
      <c r="S15" s="19">
        <v>4</v>
      </c>
      <c r="U15" s="11">
        <v>1</v>
      </c>
      <c r="V15" s="11">
        <v>2</v>
      </c>
      <c r="W15" s="11">
        <v>1</v>
      </c>
      <c r="X15" s="20" t="s">
        <v>344</v>
      </c>
    </row>
    <row r="16" spans="1:24">
      <c r="A16">
        <v>14</v>
      </c>
      <c r="B16" s="16">
        <v>14</v>
      </c>
      <c r="C16" s="16">
        <v>25</v>
      </c>
      <c r="D16" s="16" t="s">
        <v>201</v>
      </c>
      <c r="E16" s="16">
        <v>10000</v>
      </c>
      <c r="F16" s="16">
        <v>10000</v>
      </c>
      <c r="G16" s="16">
        <v>1000</v>
      </c>
      <c r="H16" s="16">
        <v>1000</v>
      </c>
      <c r="I16" s="16">
        <v>10</v>
      </c>
      <c r="J16" s="16">
        <v>10000</v>
      </c>
      <c r="K16" s="16">
        <v>10000</v>
      </c>
      <c r="L16" s="16">
        <v>1000</v>
      </c>
      <c r="M16" s="16">
        <v>100</v>
      </c>
      <c r="N16" s="16">
        <v>43110</v>
      </c>
      <c r="O16" s="17">
        <v>2.52E-2</v>
      </c>
      <c r="P16" s="17">
        <v>0.5161</v>
      </c>
      <c r="Q16" s="17">
        <v>0.50900000000000001</v>
      </c>
      <c r="R16" s="19">
        <v>3</v>
      </c>
      <c r="S16" s="19">
        <v>4</v>
      </c>
      <c r="U16" s="12"/>
      <c r="V16" s="12"/>
      <c r="W16" s="12"/>
      <c r="X16" s="21"/>
    </row>
    <row r="17" spans="1:24" ht="25.5">
      <c r="A17">
        <v>15</v>
      </c>
      <c r="B17" s="16">
        <v>15</v>
      </c>
      <c r="C17" s="16">
        <v>20</v>
      </c>
      <c r="D17" s="16" t="s">
        <v>357</v>
      </c>
      <c r="E17" s="16">
        <v>1000</v>
      </c>
      <c r="F17" s="16">
        <v>10000</v>
      </c>
      <c r="G17" s="16">
        <v>1000</v>
      </c>
      <c r="H17" s="16">
        <v>1000</v>
      </c>
      <c r="I17" s="16">
        <v>10000</v>
      </c>
      <c r="J17" s="16">
        <v>1000</v>
      </c>
      <c r="K17" s="16">
        <v>10000</v>
      </c>
      <c r="L17" s="16">
        <v>1000</v>
      </c>
      <c r="M17" s="16">
        <v>1000</v>
      </c>
      <c r="N17" s="16">
        <v>36000</v>
      </c>
      <c r="O17" s="17">
        <v>2.1000000000000001E-2</v>
      </c>
      <c r="P17" s="17">
        <v>0.53720000000000001</v>
      </c>
      <c r="Q17" s="17">
        <v>0.4839</v>
      </c>
      <c r="R17" s="19">
        <v>2</v>
      </c>
      <c r="S17" s="19">
        <v>4</v>
      </c>
      <c r="U17" s="13">
        <v>2</v>
      </c>
      <c r="V17" s="13">
        <v>4</v>
      </c>
      <c r="W17" s="13">
        <v>3</v>
      </c>
      <c r="X17" s="22" t="s">
        <v>277</v>
      </c>
    </row>
    <row r="18" spans="1:24">
      <c r="A18">
        <v>16</v>
      </c>
      <c r="B18" s="16">
        <v>16</v>
      </c>
      <c r="C18" s="16">
        <v>23</v>
      </c>
      <c r="D18" s="16" t="s">
        <v>391</v>
      </c>
      <c r="E18" s="16">
        <v>1000</v>
      </c>
      <c r="F18" s="16">
        <v>1000</v>
      </c>
      <c r="G18" s="16">
        <v>10000</v>
      </c>
      <c r="H18" s="16">
        <v>1000</v>
      </c>
      <c r="I18" s="16">
        <v>1000</v>
      </c>
      <c r="J18" s="16">
        <v>1000</v>
      </c>
      <c r="K18" s="16">
        <v>10000</v>
      </c>
      <c r="L18" s="16">
        <v>1000</v>
      </c>
      <c r="M18" s="16">
        <v>10000</v>
      </c>
      <c r="N18" s="16">
        <v>36000</v>
      </c>
      <c r="O18" s="17">
        <v>2.1000000000000001E-2</v>
      </c>
      <c r="P18" s="17">
        <v>0.55820000000000003</v>
      </c>
      <c r="Q18" s="17">
        <v>0.46279999999999999</v>
      </c>
      <c r="R18" s="19">
        <v>2</v>
      </c>
      <c r="S18" s="19">
        <v>4</v>
      </c>
      <c r="U18" s="12"/>
      <c r="V18" s="12"/>
      <c r="W18" s="12"/>
      <c r="X18" s="21"/>
    </row>
    <row r="19" spans="1:24" ht="25.5">
      <c r="A19">
        <v>17</v>
      </c>
      <c r="B19" s="16">
        <v>17</v>
      </c>
      <c r="C19" s="16">
        <v>18</v>
      </c>
      <c r="D19" s="16" t="s">
        <v>355</v>
      </c>
      <c r="E19" s="16">
        <v>1000</v>
      </c>
      <c r="F19" s="16">
        <v>1000</v>
      </c>
      <c r="G19" s="16">
        <v>1000</v>
      </c>
      <c r="H19" s="16">
        <v>100</v>
      </c>
      <c r="I19" s="16">
        <v>1000</v>
      </c>
      <c r="J19" s="16">
        <v>1000</v>
      </c>
      <c r="K19" s="16">
        <v>10000</v>
      </c>
      <c r="L19" s="16">
        <v>10000</v>
      </c>
      <c r="M19" s="16">
        <v>10000</v>
      </c>
      <c r="N19" s="16">
        <v>35100</v>
      </c>
      <c r="O19" s="17">
        <v>2.0500000000000001E-2</v>
      </c>
      <c r="P19" s="17">
        <v>0.57869999999999999</v>
      </c>
      <c r="Q19" s="17">
        <v>0.44180000000000003</v>
      </c>
      <c r="R19" s="19">
        <v>2</v>
      </c>
      <c r="S19" s="19">
        <v>3</v>
      </c>
      <c r="U19" s="13">
        <v>3</v>
      </c>
      <c r="V19" s="13">
        <v>2</v>
      </c>
      <c r="W19" s="13">
        <v>1</v>
      </c>
      <c r="X19" s="22" t="s">
        <v>330</v>
      </c>
    </row>
    <row r="20" spans="1:24">
      <c r="A20">
        <v>18</v>
      </c>
      <c r="B20" s="16">
        <v>18</v>
      </c>
      <c r="C20" s="16">
        <v>31</v>
      </c>
      <c r="D20" s="16" t="s">
        <v>368</v>
      </c>
      <c r="E20" s="16">
        <v>10000</v>
      </c>
      <c r="F20" s="16">
        <v>10000</v>
      </c>
      <c r="G20" s="16">
        <v>1000</v>
      </c>
      <c r="H20" s="16">
        <v>100</v>
      </c>
      <c r="I20" s="16">
        <v>10000</v>
      </c>
      <c r="J20" s="16">
        <v>1000</v>
      </c>
      <c r="K20" s="16">
        <v>1000</v>
      </c>
      <c r="L20" s="16">
        <v>1000</v>
      </c>
      <c r="M20" s="16">
        <v>1000</v>
      </c>
      <c r="N20" s="16">
        <v>35100</v>
      </c>
      <c r="O20" s="17">
        <v>2.0500000000000001E-2</v>
      </c>
      <c r="P20" s="17">
        <v>0.59919999999999995</v>
      </c>
      <c r="Q20" s="17">
        <v>0.42130000000000001</v>
      </c>
      <c r="R20" s="19">
        <v>2</v>
      </c>
      <c r="S20" s="19">
        <v>3</v>
      </c>
      <c r="U20" s="12"/>
      <c r="V20" s="12"/>
      <c r="W20" s="12"/>
      <c r="X20" s="21"/>
    </row>
    <row r="21" spans="1:24">
      <c r="A21">
        <v>19</v>
      </c>
      <c r="B21" s="16">
        <v>19</v>
      </c>
      <c r="C21" s="16">
        <v>8</v>
      </c>
      <c r="D21" s="16" t="s">
        <v>345</v>
      </c>
      <c r="E21" s="16">
        <v>100</v>
      </c>
      <c r="F21" s="16">
        <v>1000</v>
      </c>
      <c r="G21" s="16">
        <v>100</v>
      </c>
      <c r="H21" s="16">
        <v>1000</v>
      </c>
      <c r="I21" s="16">
        <v>1000</v>
      </c>
      <c r="J21" s="16">
        <v>10000</v>
      </c>
      <c r="K21" s="16">
        <v>10000</v>
      </c>
      <c r="L21" s="16">
        <v>1000</v>
      </c>
      <c r="M21" s="16">
        <v>10000</v>
      </c>
      <c r="N21" s="16">
        <v>34200</v>
      </c>
      <c r="O21" s="17">
        <v>0.02</v>
      </c>
      <c r="P21" s="17">
        <v>0.61919999999999997</v>
      </c>
      <c r="Q21" s="17">
        <v>0.40079999999999999</v>
      </c>
      <c r="R21" s="19">
        <v>2</v>
      </c>
      <c r="S21" s="19">
        <v>3</v>
      </c>
      <c r="U21" s="13">
        <v>4</v>
      </c>
      <c r="V21" s="13">
        <v>3</v>
      </c>
      <c r="W21" s="13">
        <v>2</v>
      </c>
      <c r="X21" s="22" t="s">
        <v>345</v>
      </c>
    </row>
    <row r="22" spans="1:24">
      <c r="A22">
        <v>20</v>
      </c>
      <c r="B22" s="16">
        <v>20</v>
      </c>
      <c r="C22" s="16">
        <v>29</v>
      </c>
      <c r="D22" s="16" t="s">
        <v>204</v>
      </c>
      <c r="E22" s="16">
        <v>100</v>
      </c>
      <c r="F22" s="16">
        <v>10000</v>
      </c>
      <c r="G22" s="16">
        <v>1000</v>
      </c>
      <c r="H22" s="16">
        <v>100</v>
      </c>
      <c r="I22" s="16">
        <v>10000</v>
      </c>
      <c r="J22" s="16">
        <v>1000</v>
      </c>
      <c r="K22" s="16">
        <v>10000</v>
      </c>
      <c r="L22" s="16">
        <v>1000</v>
      </c>
      <c r="M22" s="16">
        <v>1000</v>
      </c>
      <c r="N22" s="16">
        <v>34200</v>
      </c>
      <c r="O22" s="17">
        <v>0.02</v>
      </c>
      <c r="P22" s="17">
        <v>0.6391</v>
      </c>
      <c r="Q22" s="17">
        <v>0.38080000000000003</v>
      </c>
      <c r="R22" s="19">
        <v>2</v>
      </c>
      <c r="S22" s="19">
        <v>3</v>
      </c>
      <c r="X22" s="20"/>
    </row>
    <row r="23" spans="1:24">
      <c r="A23">
        <v>21</v>
      </c>
      <c r="B23" s="16">
        <v>21</v>
      </c>
      <c r="C23" s="16">
        <v>51</v>
      </c>
      <c r="D23" s="16" t="s">
        <v>186</v>
      </c>
      <c r="E23" s="16">
        <v>100</v>
      </c>
      <c r="F23" s="16">
        <v>10000</v>
      </c>
      <c r="G23" s="16">
        <v>1000</v>
      </c>
      <c r="H23" s="16">
        <v>100</v>
      </c>
      <c r="I23" s="16">
        <v>10000</v>
      </c>
      <c r="J23" s="16">
        <v>1000</v>
      </c>
      <c r="K23" s="16">
        <v>1000</v>
      </c>
      <c r="L23" s="16">
        <v>1000</v>
      </c>
      <c r="M23" s="16">
        <v>10000</v>
      </c>
      <c r="N23" s="16">
        <v>34200</v>
      </c>
      <c r="O23" s="17">
        <v>0.02</v>
      </c>
      <c r="P23" s="17">
        <v>0.65910000000000002</v>
      </c>
      <c r="Q23" s="17">
        <v>0.3609</v>
      </c>
      <c r="R23" s="19">
        <v>2</v>
      </c>
      <c r="S23" s="19">
        <v>3</v>
      </c>
      <c r="X23" s="20" t="s">
        <v>346</v>
      </c>
    </row>
    <row r="24" spans="1:24">
      <c r="A24">
        <v>22</v>
      </c>
      <c r="B24" s="16">
        <v>22</v>
      </c>
      <c r="C24" s="16">
        <v>32</v>
      </c>
      <c r="D24" s="16" t="s">
        <v>369</v>
      </c>
      <c r="E24" s="16">
        <v>1000</v>
      </c>
      <c r="F24" s="16">
        <v>10000</v>
      </c>
      <c r="G24" s="16">
        <v>100</v>
      </c>
      <c r="H24" s="16">
        <v>10</v>
      </c>
      <c r="I24" s="16">
        <v>10000</v>
      </c>
      <c r="J24" s="16">
        <v>1000</v>
      </c>
      <c r="K24" s="16">
        <v>1000</v>
      </c>
      <c r="L24" s="16">
        <v>10000</v>
      </c>
      <c r="M24" s="16">
        <v>1000</v>
      </c>
      <c r="N24" s="16">
        <v>34110</v>
      </c>
      <c r="O24" s="17">
        <v>1.9900000000000001E-2</v>
      </c>
      <c r="P24" s="17">
        <v>0.67900000000000005</v>
      </c>
      <c r="Q24" s="17">
        <v>0.34089999999999998</v>
      </c>
      <c r="R24" s="19">
        <v>2</v>
      </c>
      <c r="S24" s="19">
        <v>3</v>
      </c>
      <c r="U24" s="12"/>
      <c r="V24" s="12"/>
      <c r="W24" s="12"/>
      <c r="X24" s="21"/>
    </row>
    <row r="25" spans="1:24">
      <c r="A25">
        <v>23</v>
      </c>
      <c r="B25" s="16">
        <v>23</v>
      </c>
      <c r="C25" s="16">
        <v>36</v>
      </c>
      <c r="D25" s="16" t="s">
        <v>373</v>
      </c>
      <c r="E25" s="16">
        <v>1000</v>
      </c>
      <c r="F25" s="16">
        <v>1000</v>
      </c>
      <c r="G25" s="16">
        <v>1000</v>
      </c>
      <c r="H25" s="16">
        <v>100</v>
      </c>
      <c r="I25" s="16">
        <v>1000</v>
      </c>
      <c r="J25" s="16">
        <v>1000</v>
      </c>
      <c r="K25" s="16">
        <v>10000</v>
      </c>
      <c r="L25" s="16">
        <v>1000</v>
      </c>
      <c r="M25" s="16">
        <v>10000</v>
      </c>
      <c r="N25" s="16">
        <v>26100</v>
      </c>
      <c r="O25" s="17">
        <v>1.52E-2</v>
      </c>
      <c r="P25" s="17">
        <v>0.69430000000000003</v>
      </c>
      <c r="Q25" s="17">
        <v>0.32100000000000001</v>
      </c>
      <c r="R25" s="19">
        <v>2</v>
      </c>
      <c r="S25" s="19">
        <v>3</v>
      </c>
      <c r="U25" s="13">
        <v>5</v>
      </c>
      <c r="V25" s="13">
        <v>2</v>
      </c>
      <c r="W25" s="13">
        <v>1</v>
      </c>
      <c r="X25" s="22" t="s">
        <v>347</v>
      </c>
    </row>
    <row r="26" spans="1:24">
      <c r="A26">
        <v>24</v>
      </c>
      <c r="B26" s="16">
        <v>24</v>
      </c>
      <c r="C26" s="16">
        <v>54</v>
      </c>
      <c r="D26" s="16" t="s">
        <v>206</v>
      </c>
      <c r="E26" s="16">
        <v>1000</v>
      </c>
      <c r="F26" s="16">
        <v>1000</v>
      </c>
      <c r="G26" s="16">
        <v>10000</v>
      </c>
      <c r="H26" s="16">
        <v>1000</v>
      </c>
      <c r="I26" s="16">
        <v>1000</v>
      </c>
      <c r="J26" s="16">
        <v>100</v>
      </c>
      <c r="K26" s="16">
        <v>1000</v>
      </c>
      <c r="L26" s="16">
        <v>10000</v>
      </c>
      <c r="M26" s="16">
        <v>1000</v>
      </c>
      <c r="N26" s="16">
        <v>26100</v>
      </c>
      <c r="O26" s="17">
        <v>1.52E-2</v>
      </c>
      <c r="P26" s="17">
        <v>0.70950000000000002</v>
      </c>
      <c r="Q26" s="17">
        <v>0.30570000000000003</v>
      </c>
      <c r="R26" s="19">
        <v>2</v>
      </c>
      <c r="S26" s="19">
        <v>3</v>
      </c>
      <c r="X26" s="20"/>
    </row>
    <row r="27" spans="1:24">
      <c r="A27">
        <v>25</v>
      </c>
      <c r="B27" s="16">
        <v>25</v>
      </c>
      <c r="C27" s="16">
        <v>33</v>
      </c>
      <c r="D27" s="16" t="s">
        <v>207</v>
      </c>
      <c r="E27" s="16">
        <v>10000</v>
      </c>
      <c r="F27" s="16">
        <v>1000</v>
      </c>
      <c r="G27" s="16">
        <v>1000</v>
      </c>
      <c r="H27" s="16">
        <v>100</v>
      </c>
      <c r="I27" s="16">
        <v>1000</v>
      </c>
      <c r="J27" s="16">
        <v>10000</v>
      </c>
      <c r="K27" s="16">
        <v>1000</v>
      </c>
      <c r="L27" s="16">
        <v>100</v>
      </c>
      <c r="M27" s="16">
        <v>1000</v>
      </c>
      <c r="N27" s="16">
        <v>25200</v>
      </c>
      <c r="O27" s="17">
        <v>1.47E-2</v>
      </c>
      <c r="P27" s="17">
        <v>0.72419999999999995</v>
      </c>
      <c r="Q27" s="17">
        <v>0.29049999999999998</v>
      </c>
      <c r="R27" s="19">
        <v>2</v>
      </c>
      <c r="S27" s="19">
        <v>3</v>
      </c>
      <c r="U27" s="12"/>
      <c r="V27" s="12"/>
      <c r="W27" s="12"/>
      <c r="X27" s="21"/>
    </row>
    <row r="28" spans="1:24" ht="25.5">
      <c r="A28">
        <v>26</v>
      </c>
      <c r="B28" s="16">
        <v>26</v>
      </c>
      <c r="C28" s="16">
        <v>37</v>
      </c>
      <c r="D28" s="16" t="s">
        <v>208</v>
      </c>
      <c r="E28" s="16">
        <v>1000</v>
      </c>
      <c r="F28" s="16">
        <v>100</v>
      </c>
      <c r="G28" s="16">
        <v>1000</v>
      </c>
      <c r="H28" s="16">
        <v>10</v>
      </c>
      <c r="I28" s="16">
        <v>100</v>
      </c>
      <c r="J28" s="16">
        <v>1000</v>
      </c>
      <c r="K28" s="16">
        <v>10000</v>
      </c>
      <c r="L28" s="16">
        <v>1000</v>
      </c>
      <c r="M28" s="16">
        <v>10000</v>
      </c>
      <c r="N28" s="16">
        <v>24210</v>
      </c>
      <c r="O28" s="17">
        <v>1.41E-2</v>
      </c>
      <c r="P28" s="17">
        <v>0.73839999999999995</v>
      </c>
      <c r="Q28" s="17">
        <v>0.27579999999999999</v>
      </c>
      <c r="R28" s="19">
        <v>2</v>
      </c>
      <c r="S28" s="19">
        <v>3</v>
      </c>
      <c r="U28" s="14">
        <v>6</v>
      </c>
      <c r="V28" s="14">
        <v>3</v>
      </c>
      <c r="W28" s="14">
        <v>2</v>
      </c>
      <c r="X28" s="23" t="s">
        <v>348</v>
      </c>
    </row>
    <row r="29" spans="1:24">
      <c r="A29">
        <v>27</v>
      </c>
      <c r="B29" s="16">
        <v>27</v>
      </c>
      <c r="C29" s="16">
        <v>10</v>
      </c>
      <c r="D29" s="16" t="s">
        <v>209</v>
      </c>
      <c r="E29" s="16">
        <v>100</v>
      </c>
      <c r="F29" s="16">
        <v>1000</v>
      </c>
      <c r="G29" s="16">
        <v>1000</v>
      </c>
      <c r="H29" s="16">
        <v>10</v>
      </c>
      <c r="I29" s="16">
        <v>1000</v>
      </c>
      <c r="J29" s="16">
        <v>10000</v>
      </c>
      <c r="K29" s="16">
        <v>10000</v>
      </c>
      <c r="L29" s="16">
        <v>1000</v>
      </c>
      <c r="M29" s="16">
        <v>10</v>
      </c>
      <c r="N29" s="16">
        <v>24120</v>
      </c>
      <c r="O29" s="17">
        <v>1.41E-2</v>
      </c>
      <c r="P29" s="17">
        <v>0.75249999999999995</v>
      </c>
      <c r="Q29" s="17">
        <v>0.2616</v>
      </c>
      <c r="R29" s="19">
        <v>2</v>
      </c>
      <c r="S29" s="19">
        <v>3</v>
      </c>
      <c r="U29" s="13">
        <v>7</v>
      </c>
      <c r="V29" s="13">
        <v>1</v>
      </c>
      <c r="W29" s="13">
        <v>1</v>
      </c>
      <c r="X29" s="22" t="s">
        <v>349</v>
      </c>
    </row>
    <row r="30" spans="1:24">
      <c r="A30">
        <v>28</v>
      </c>
      <c r="B30" s="16">
        <v>28</v>
      </c>
      <c r="C30" s="16">
        <v>12</v>
      </c>
      <c r="D30" s="16" t="s">
        <v>350</v>
      </c>
      <c r="E30" s="16">
        <v>100</v>
      </c>
      <c r="F30" s="16">
        <v>1000</v>
      </c>
      <c r="G30" s="16">
        <v>1000</v>
      </c>
      <c r="H30" s="16">
        <v>10</v>
      </c>
      <c r="I30" s="16">
        <v>1000</v>
      </c>
      <c r="J30" s="16">
        <v>10000</v>
      </c>
      <c r="K30" s="16">
        <v>10000</v>
      </c>
      <c r="L30" s="16">
        <v>1000</v>
      </c>
      <c r="M30" s="16">
        <v>10</v>
      </c>
      <c r="N30" s="16">
        <v>24120</v>
      </c>
      <c r="O30" s="17">
        <v>1.41E-2</v>
      </c>
      <c r="P30" s="17">
        <v>0.76659999999999995</v>
      </c>
      <c r="Q30" s="17">
        <v>0.2475</v>
      </c>
      <c r="R30" s="19">
        <v>2</v>
      </c>
      <c r="S30" s="19">
        <v>3</v>
      </c>
      <c r="U30" s="12"/>
      <c r="V30" s="12"/>
      <c r="W30" s="12"/>
      <c r="X30" s="21"/>
    </row>
    <row r="31" spans="1:24" ht="25.5">
      <c r="A31">
        <v>29</v>
      </c>
      <c r="B31" s="16">
        <v>29</v>
      </c>
      <c r="C31" s="16">
        <v>42</v>
      </c>
      <c r="D31" s="16" t="s">
        <v>378</v>
      </c>
      <c r="E31" s="16">
        <v>100</v>
      </c>
      <c r="F31" s="16">
        <v>100</v>
      </c>
      <c r="G31" s="16">
        <v>1000</v>
      </c>
      <c r="H31" s="16">
        <v>100</v>
      </c>
      <c r="I31" s="16">
        <v>100</v>
      </c>
      <c r="J31" s="16">
        <v>10000</v>
      </c>
      <c r="K31" s="16">
        <v>10000</v>
      </c>
      <c r="L31" s="16">
        <v>1000</v>
      </c>
      <c r="M31" s="16">
        <v>1000</v>
      </c>
      <c r="N31" s="16">
        <v>23400</v>
      </c>
      <c r="O31" s="17">
        <v>1.37E-2</v>
      </c>
      <c r="P31" s="17">
        <v>0.7802</v>
      </c>
      <c r="Q31" s="17">
        <v>0.2334</v>
      </c>
      <c r="R31" s="19">
        <v>2</v>
      </c>
      <c r="S31" s="19">
        <v>3</v>
      </c>
      <c r="U31" s="14">
        <v>8</v>
      </c>
      <c r="V31" s="14">
        <v>3</v>
      </c>
      <c r="W31" s="14">
        <v>2</v>
      </c>
      <c r="X31" s="23" t="s">
        <v>350</v>
      </c>
    </row>
    <row r="32" spans="1:24">
      <c r="A32">
        <v>30</v>
      </c>
      <c r="B32" s="16">
        <v>30</v>
      </c>
      <c r="C32" s="16">
        <v>41</v>
      </c>
      <c r="D32" s="16" t="s">
        <v>210</v>
      </c>
      <c r="E32" s="16">
        <v>1000</v>
      </c>
      <c r="F32" s="16">
        <v>10</v>
      </c>
      <c r="G32" s="16">
        <v>10</v>
      </c>
      <c r="H32" s="16">
        <v>10</v>
      </c>
      <c r="I32" s="16">
        <v>10</v>
      </c>
      <c r="J32" s="16">
        <v>10000</v>
      </c>
      <c r="K32" s="16">
        <v>10000</v>
      </c>
      <c r="L32" s="16">
        <v>100</v>
      </c>
      <c r="M32" s="16">
        <v>100</v>
      </c>
      <c r="N32" s="16">
        <v>21240</v>
      </c>
      <c r="O32" s="17">
        <v>1.24E-2</v>
      </c>
      <c r="P32" s="17">
        <v>0.79259999999999997</v>
      </c>
      <c r="Q32" s="17">
        <v>0.2198</v>
      </c>
      <c r="R32" s="19">
        <v>2</v>
      </c>
      <c r="S32" s="19">
        <v>3</v>
      </c>
      <c r="U32" s="13">
        <v>9</v>
      </c>
      <c r="V32" s="13">
        <v>1</v>
      </c>
      <c r="W32" s="13">
        <v>1</v>
      </c>
      <c r="X32" s="22" t="s">
        <v>351</v>
      </c>
    </row>
    <row r="33" spans="1:24">
      <c r="A33">
        <v>31</v>
      </c>
      <c r="B33" s="16">
        <v>31</v>
      </c>
      <c r="C33" s="16">
        <v>22</v>
      </c>
      <c r="D33" s="16" t="s">
        <v>392</v>
      </c>
      <c r="E33" s="16">
        <v>1000</v>
      </c>
      <c r="F33" s="16">
        <v>1000</v>
      </c>
      <c r="G33" s="16">
        <v>10000</v>
      </c>
      <c r="H33" s="16">
        <v>100</v>
      </c>
      <c r="I33" s="16">
        <v>1000</v>
      </c>
      <c r="J33" s="16">
        <v>1000</v>
      </c>
      <c r="K33" s="16">
        <v>1000</v>
      </c>
      <c r="L33" s="16">
        <v>1000</v>
      </c>
      <c r="M33" s="16">
        <v>1000</v>
      </c>
      <c r="N33" s="16">
        <v>17100</v>
      </c>
      <c r="O33" s="17">
        <v>0.01</v>
      </c>
      <c r="P33" s="17">
        <v>0.80259999999999998</v>
      </c>
      <c r="Q33" s="17">
        <v>0.2074</v>
      </c>
      <c r="R33" s="19">
        <v>1</v>
      </c>
      <c r="S33" s="19">
        <v>3</v>
      </c>
      <c r="X33" s="20"/>
    </row>
    <row r="34" spans="1:24">
      <c r="A34">
        <v>32</v>
      </c>
      <c r="B34" s="16">
        <v>32</v>
      </c>
      <c r="C34" s="16">
        <v>34</v>
      </c>
      <c r="D34" s="16" t="s">
        <v>371</v>
      </c>
      <c r="E34" s="16">
        <v>1000</v>
      </c>
      <c r="F34" s="16">
        <v>1000</v>
      </c>
      <c r="G34" s="16">
        <v>10000</v>
      </c>
      <c r="H34" s="16">
        <v>100</v>
      </c>
      <c r="I34" s="16">
        <v>1000</v>
      </c>
      <c r="J34" s="16">
        <v>1000</v>
      </c>
      <c r="K34" s="16">
        <v>1000</v>
      </c>
      <c r="L34" s="16">
        <v>1000</v>
      </c>
      <c r="M34" s="16">
        <v>1000</v>
      </c>
      <c r="N34" s="16">
        <v>17100</v>
      </c>
      <c r="O34" s="17">
        <v>0.01</v>
      </c>
      <c r="P34" s="17">
        <v>0.81259999999999999</v>
      </c>
      <c r="Q34" s="17">
        <v>0.19739999999999999</v>
      </c>
      <c r="R34" s="19">
        <v>1</v>
      </c>
      <c r="S34" s="19">
        <v>3</v>
      </c>
      <c r="U34" s="12"/>
      <c r="V34" s="12"/>
      <c r="W34" s="12"/>
      <c r="X34" s="21"/>
    </row>
    <row r="35" spans="1:24">
      <c r="A35">
        <v>33</v>
      </c>
      <c r="B35" s="16">
        <v>33</v>
      </c>
      <c r="C35" s="16">
        <v>5</v>
      </c>
      <c r="D35" s="16" t="s">
        <v>344</v>
      </c>
      <c r="E35" s="16">
        <v>1000</v>
      </c>
      <c r="F35" s="16">
        <v>1000</v>
      </c>
      <c r="G35" s="16">
        <v>100</v>
      </c>
      <c r="H35" s="16">
        <v>100</v>
      </c>
      <c r="I35" s="16">
        <v>1000</v>
      </c>
      <c r="J35" s="16">
        <v>1000</v>
      </c>
      <c r="K35" s="16">
        <v>10000</v>
      </c>
      <c r="L35" s="16">
        <v>1000</v>
      </c>
      <c r="M35" s="16">
        <v>1000</v>
      </c>
      <c r="N35" s="16">
        <v>16200</v>
      </c>
      <c r="O35" s="17">
        <v>9.4999999999999998E-3</v>
      </c>
      <c r="P35" s="17">
        <v>0.82210000000000005</v>
      </c>
      <c r="Q35" s="17">
        <v>0.18740000000000001</v>
      </c>
      <c r="R35" s="19">
        <v>1</v>
      </c>
      <c r="S35" s="19">
        <v>2</v>
      </c>
      <c r="U35" s="13">
        <v>10</v>
      </c>
      <c r="V35" s="13">
        <v>4</v>
      </c>
      <c r="W35" s="13">
        <v>3</v>
      </c>
      <c r="X35" s="22" t="s">
        <v>341</v>
      </c>
    </row>
    <row r="36" spans="1:24">
      <c r="A36">
        <v>34</v>
      </c>
      <c r="B36" s="16">
        <v>34</v>
      </c>
      <c r="C36" s="16">
        <v>48</v>
      </c>
      <c r="D36" s="16" t="s">
        <v>393</v>
      </c>
      <c r="E36" s="16">
        <v>100</v>
      </c>
      <c r="F36" s="16">
        <v>1000</v>
      </c>
      <c r="G36" s="16">
        <v>10000</v>
      </c>
      <c r="H36" s="16">
        <v>100</v>
      </c>
      <c r="I36" s="16">
        <v>1000</v>
      </c>
      <c r="J36" s="16">
        <v>1000</v>
      </c>
      <c r="K36" s="16">
        <v>1000</v>
      </c>
      <c r="L36" s="16">
        <v>1000</v>
      </c>
      <c r="M36" s="16">
        <v>1000</v>
      </c>
      <c r="N36" s="16">
        <v>16200</v>
      </c>
      <c r="O36" s="17">
        <v>9.4999999999999998E-3</v>
      </c>
      <c r="P36" s="17">
        <v>0.83150000000000002</v>
      </c>
      <c r="Q36" s="17">
        <v>0.1779</v>
      </c>
      <c r="R36" s="19">
        <v>1</v>
      </c>
      <c r="S36" s="19">
        <v>2</v>
      </c>
      <c r="U36" s="12"/>
      <c r="V36" s="12"/>
      <c r="W36" s="12"/>
      <c r="X36" s="21"/>
    </row>
    <row r="37" spans="1:24">
      <c r="A37">
        <v>35</v>
      </c>
      <c r="B37" s="16">
        <v>35</v>
      </c>
      <c r="C37" s="16">
        <v>21</v>
      </c>
      <c r="D37" s="16" t="s">
        <v>358</v>
      </c>
      <c r="E37" s="16">
        <v>1000</v>
      </c>
      <c r="F37" s="16">
        <v>1000</v>
      </c>
      <c r="G37" s="16">
        <v>100</v>
      </c>
      <c r="H37" s="16">
        <v>1000</v>
      </c>
      <c r="I37" s="16">
        <v>1000</v>
      </c>
      <c r="J37" s="16">
        <v>1000</v>
      </c>
      <c r="K37" s="16">
        <v>10000</v>
      </c>
      <c r="L37" s="16">
        <v>10</v>
      </c>
      <c r="M37" s="16">
        <v>1000</v>
      </c>
      <c r="N37" s="16">
        <v>16110</v>
      </c>
      <c r="O37" s="17">
        <v>9.4000000000000004E-3</v>
      </c>
      <c r="P37" s="17">
        <v>0.84089999999999998</v>
      </c>
      <c r="Q37" s="17">
        <v>0.16850000000000001</v>
      </c>
      <c r="R37" s="19">
        <v>1</v>
      </c>
      <c r="S37" s="19">
        <v>2</v>
      </c>
      <c r="U37" s="13">
        <v>11</v>
      </c>
      <c r="V37" s="13">
        <v>4</v>
      </c>
      <c r="W37" s="13">
        <v>3</v>
      </c>
      <c r="X37" s="22" t="s">
        <v>352</v>
      </c>
    </row>
    <row r="38" spans="1:24">
      <c r="A38">
        <v>36</v>
      </c>
      <c r="B38" s="16">
        <v>36</v>
      </c>
      <c r="C38" s="16">
        <v>47</v>
      </c>
      <c r="D38" s="16" t="s">
        <v>394</v>
      </c>
      <c r="E38" s="16">
        <v>100</v>
      </c>
      <c r="F38" s="16">
        <v>100</v>
      </c>
      <c r="G38" s="16">
        <v>10000</v>
      </c>
      <c r="H38" s="16">
        <v>1000</v>
      </c>
      <c r="I38" s="16">
        <v>100</v>
      </c>
      <c r="J38" s="16">
        <v>1000</v>
      </c>
      <c r="K38" s="16">
        <v>1000</v>
      </c>
      <c r="L38" s="16">
        <v>1000</v>
      </c>
      <c r="M38" s="16">
        <v>1000</v>
      </c>
      <c r="N38" s="16">
        <v>15300</v>
      </c>
      <c r="O38" s="17">
        <v>8.8999999999999999E-3</v>
      </c>
      <c r="P38" s="17">
        <v>0.84989999999999999</v>
      </c>
      <c r="Q38" s="17">
        <v>0.15909999999999999</v>
      </c>
      <c r="R38" s="19">
        <v>1</v>
      </c>
      <c r="S38" s="19">
        <v>2</v>
      </c>
      <c r="U38" s="12"/>
      <c r="V38" s="12"/>
      <c r="W38" s="12"/>
      <c r="X38" s="21"/>
    </row>
    <row r="39" spans="1:24" ht="25.5">
      <c r="A39">
        <v>37</v>
      </c>
      <c r="B39" s="16">
        <v>37</v>
      </c>
      <c r="C39" s="16">
        <v>38</v>
      </c>
      <c r="D39" s="16" t="s">
        <v>214</v>
      </c>
      <c r="E39" s="16">
        <v>1000</v>
      </c>
      <c r="F39" s="16">
        <v>100</v>
      </c>
      <c r="G39" s="16">
        <v>1000</v>
      </c>
      <c r="H39" s="16">
        <v>10</v>
      </c>
      <c r="I39" s="16">
        <v>100</v>
      </c>
      <c r="J39" s="16">
        <v>1000</v>
      </c>
      <c r="K39" s="16">
        <v>10000</v>
      </c>
      <c r="L39" s="16">
        <v>1000</v>
      </c>
      <c r="M39" s="16">
        <v>1000</v>
      </c>
      <c r="N39" s="16">
        <v>15210</v>
      </c>
      <c r="O39" s="17">
        <v>8.8999999999999999E-3</v>
      </c>
      <c r="P39" s="17">
        <v>0.85880000000000001</v>
      </c>
      <c r="Q39" s="17">
        <v>0.15010000000000001</v>
      </c>
      <c r="R39" s="19">
        <v>1</v>
      </c>
      <c r="S39" s="19">
        <v>2</v>
      </c>
      <c r="U39" s="13">
        <v>12</v>
      </c>
      <c r="V39" s="13">
        <v>1</v>
      </c>
      <c r="W39" s="13">
        <v>1</v>
      </c>
      <c r="X39" s="22" t="s">
        <v>353</v>
      </c>
    </row>
    <row r="40" spans="1:24">
      <c r="A40">
        <v>38</v>
      </c>
      <c r="B40" s="16">
        <v>38</v>
      </c>
      <c r="C40" s="16">
        <v>55</v>
      </c>
      <c r="D40" s="16" t="s">
        <v>215</v>
      </c>
      <c r="E40" s="16">
        <v>1000</v>
      </c>
      <c r="F40" s="16">
        <v>1000</v>
      </c>
      <c r="G40" s="16">
        <v>10000</v>
      </c>
      <c r="H40" s="16">
        <v>10</v>
      </c>
      <c r="I40" s="16">
        <v>1000</v>
      </c>
      <c r="J40" s="16">
        <v>10</v>
      </c>
      <c r="K40" s="16">
        <v>1000</v>
      </c>
      <c r="L40" s="16">
        <v>1000</v>
      </c>
      <c r="M40" s="16">
        <v>100</v>
      </c>
      <c r="N40" s="16">
        <v>15120</v>
      </c>
      <c r="O40" s="17">
        <v>8.8000000000000005E-3</v>
      </c>
      <c r="P40" s="17">
        <v>0.86760000000000004</v>
      </c>
      <c r="Q40" s="17">
        <v>0.14119999999999999</v>
      </c>
      <c r="R40" s="19">
        <v>1</v>
      </c>
      <c r="S40" s="19">
        <v>2</v>
      </c>
      <c r="U40" s="12"/>
      <c r="V40" s="12"/>
      <c r="W40" s="12"/>
      <c r="X40" s="21"/>
    </row>
    <row r="41" spans="1:24">
      <c r="A41">
        <v>39</v>
      </c>
      <c r="B41" s="16">
        <v>39</v>
      </c>
      <c r="C41" s="16">
        <v>46</v>
      </c>
      <c r="D41" s="16" t="s">
        <v>395</v>
      </c>
      <c r="E41" s="16">
        <v>100</v>
      </c>
      <c r="F41" s="16">
        <v>100</v>
      </c>
      <c r="G41" s="16">
        <v>10000</v>
      </c>
      <c r="H41" s="16">
        <v>1000</v>
      </c>
      <c r="I41" s="16">
        <v>100</v>
      </c>
      <c r="J41" s="16">
        <v>1000</v>
      </c>
      <c r="K41" s="16">
        <v>1000</v>
      </c>
      <c r="L41" s="16">
        <v>100</v>
      </c>
      <c r="M41" s="16">
        <v>1000</v>
      </c>
      <c r="N41" s="16">
        <v>14400</v>
      </c>
      <c r="O41" s="17">
        <v>8.3999999999999995E-3</v>
      </c>
      <c r="P41" s="17">
        <v>0.876</v>
      </c>
      <c r="Q41" s="17">
        <v>0.13239999999999999</v>
      </c>
      <c r="R41" s="19">
        <v>1</v>
      </c>
      <c r="S41" s="19">
        <v>2</v>
      </c>
      <c r="U41" s="13">
        <v>13</v>
      </c>
      <c r="V41" s="13">
        <v>1</v>
      </c>
      <c r="W41" s="13">
        <v>1</v>
      </c>
      <c r="X41" s="22" t="s">
        <v>354</v>
      </c>
    </row>
    <row r="42" spans="1:24">
      <c r="A42">
        <v>40</v>
      </c>
      <c r="B42" s="16">
        <v>40</v>
      </c>
      <c r="C42" s="16">
        <v>50</v>
      </c>
      <c r="D42" s="16" t="s">
        <v>396</v>
      </c>
      <c r="E42" s="16">
        <v>100</v>
      </c>
      <c r="F42" s="16">
        <v>100</v>
      </c>
      <c r="G42" s="16">
        <v>10000</v>
      </c>
      <c r="H42" s="16">
        <v>100</v>
      </c>
      <c r="I42" s="16">
        <v>100</v>
      </c>
      <c r="J42" s="16">
        <v>1000</v>
      </c>
      <c r="K42" s="16">
        <v>1000</v>
      </c>
      <c r="L42" s="16">
        <v>1000</v>
      </c>
      <c r="M42" s="16">
        <v>1000</v>
      </c>
      <c r="N42" s="16">
        <v>14400</v>
      </c>
      <c r="O42" s="17">
        <v>8.3999999999999995E-3</v>
      </c>
      <c r="P42" s="17">
        <v>0.88439999999999996</v>
      </c>
      <c r="Q42" s="17">
        <v>0.124</v>
      </c>
      <c r="R42" s="19">
        <v>1</v>
      </c>
      <c r="S42" s="19">
        <v>2</v>
      </c>
      <c r="U42" s="12"/>
      <c r="V42" s="12"/>
      <c r="W42" s="12"/>
      <c r="X42" s="21"/>
    </row>
    <row r="43" spans="1:24">
      <c r="A43">
        <v>41</v>
      </c>
      <c r="B43" s="16">
        <v>41</v>
      </c>
      <c r="C43" s="16">
        <v>7</v>
      </c>
      <c r="D43" s="16" t="s">
        <v>400</v>
      </c>
      <c r="E43" s="16">
        <v>100</v>
      </c>
      <c r="F43" s="16">
        <v>100</v>
      </c>
      <c r="G43" s="16">
        <v>1000</v>
      </c>
      <c r="H43" s="16">
        <v>100</v>
      </c>
      <c r="I43" s="16">
        <v>100</v>
      </c>
      <c r="J43" s="16">
        <v>1000</v>
      </c>
      <c r="K43" s="16">
        <v>10000</v>
      </c>
      <c r="L43" s="16">
        <v>100</v>
      </c>
      <c r="M43" s="16">
        <v>1000</v>
      </c>
      <c r="N43" s="16">
        <v>13500</v>
      </c>
      <c r="O43" s="17">
        <v>7.9000000000000008E-3</v>
      </c>
      <c r="P43" s="17">
        <v>0.89229999999999998</v>
      </c>
      <c r="Q43" s="17">
        <v>0.11559999999999999</v>
      </c>
      <c r="R43" s="19">
        <v>1</v>
      </c>
      <c r="S43" s="19">
        <v>2</v>
      </c>
      <c r="U43" s="14">
        <v>14</v>
      </c>
      <c r="V43" s="14">
        <v>3</v>
      </c>
      <c r="W43" s="14">
        <v>2</v>
      </c>
      <c r="X43" s="23" t="s">
        <v>355</v>
      </c>
    </row>
    <row r="44" spans="1:24">
      <c r="A44">
        <v>42</v>
      </c>
      <c r="B44" s="16">
        <v>42</v>
      </c>
      <c r="C44" s="16">
        <v>44</v>
      </c>
      <c r="D44" s="16" t="s">
        <v>397</v>
      </c>
      <c r="E44" s="16">
        <v>100</v>
      </c>
      <c r="F44" s="16">
        <v>100</v>
      </c>
      <c r="G44" s="16">
        <v>100</v>
      </c>
      <c r="H44" s="16">
        <v>1000</v>
      </c>
      <c r="I44" s="16">
        <v>100</v>
      </c>
      <c r="J44" s="16">
        <v>10000</v>
      </c>
      <c r="K44" s="16">
        <v>1000</v>
      </c>
      <c r="L44" s="16">
        <v>100</v>
      </c>
      <c r="M44" s="16">
        <v>1000</v>
      </c>
      <c r="N44" s="16">
        <v>13500</v>
      </c>
      <c r="O44" s="17">
        <v>7.9000000000000008E-3</v>
      </c>
      <c r="P44" s="17">
        <v>0.9002</v>
      </c>
      <c r="Q44" s="17">
        <v>0.1077</v>
      </c>
      <c r="R44" s="19">
        <v>1</v>
      </c>
      <c r="S44" s="19">
        <v>2</v>
      </c>
      <c r="X44" s="20" t="s">
        <v>356</v>
      </c>
    </row>
    <row r="45" spans="1:24" ht="25.5">
      <c r="A45">
        <v>43</v>
      </c>
      <c r="B45" s="16">
        <v>43</v>
      </c>
      <c r="C45" s="16">
        <v>45</v>
      </c>
      <c r="D45" s="16" t="s">
        <v>398</v>
      </c>
      <c r="E45" s="16">
        <v>100</v>
      </c>
      <c r="F45" s="16">
        <v>100</v>
      </c>
      <c r="G45" s="16">
        <v>100</v>
      </c>
      <c r="H45" s="16">
        <v>1000</v>
      </c>
      <c r="I45" s="16">
        <v>100</v>
      </c>
      <c r="J45" s="16">
        <v>10000</v>
      </c>
      <c r="K45" s="16">
        <v>1000</v>
      </c>
      <c r="L45" s="16">
        <v>100</v>
      </c>
      <c r="M45" s="16">
        <v>1000</v>
      </c>
      <c r="N45" s="16">
        <v>13500</v>
      </c>
      <c r="O45" s="17">
        <v>7.9000000000000008E-3</v>
      </c>
      <c r="P45" s="17">
        <v>0.90810000000000002</v>
      </c>
      <c r="Q45" s="17">
        <v>9.98E-2</v>
      </c>
      <c r="R45" s="19">
        <v>1</v>
      </c>
      <c r="S45" s="19">
        <v>2</v>
      </c>
      <c r="X45" s="20" t="s">
        <v>357</v>
      </c>
    </row>
    <row r="46" spans="1:24" ht="25.5">
      <c r="A46">
        <v>44</v>
      </c>
      <c r="B46" s="16">
        <v>44</v>
      </c>
      <c r="C46" s="16">
        <v>49</v>
      </c>
      <c r="D46" s="16" t="s">
        <v>399</v>
      </c>
      <c r="E46" s="16">
        <v>100</v>
      </c>
      <c r="F46" s="16">
        <v>100</v>
      </c>
      <c r="G46" s="16">
        <v>10000</v>
      </c>
      <c r="H46" s="16">
        <v>100</v>
      </c>
      <c r="I46" s="16">
        <v>100</v>
      </c>
      <c r="J46" s="16">
        <v>1000</v>
      </c>
      <c r="K46" s="16">
        <v>1000</v>
      </c>
      <c r="L46" s="16">
        <v>100</v>
      </c>
      <c r="M46" s="16">
        <v>1000</v>
      </c>
      <c r="N46" s="16">
        <v>13500</v>
      </c>
      <c r="O46" s="17">
        <v>7.9000000000000008E-3</v>
      </c>
      <c r="P46" s="17">
        <v>0.91590000000000005</v>
      </c>
      <c r="Q46" s="17">
        <v>9.1899999999999996E-2</v>
      </c>
      <c r="R46" s="19">
        <v>1</v>
      </c>
      <c r="S46" s="19">
        <v>2</v>
      </c>
      <c r="X46" s="20" t="s">
        <v>358</v>
      </c>
    </row>
    <row r="47" spans="1:24">
      <c r="A47">
        <v>45</v>
      </c>
      <c r="B47" s="16">
        <v>45</v>
      </c>
      <c r="C47" s="16">
        <v>26</v>
      </c>
      <c r="D47" s="16" t="s">
        <v>362</v>
      </c>
      <c r="E47" s="16">
        <v>1000</v>
      </c>
      <c r="F47" s="16">
        <v>1000</v>
      </c>
      <c r="G47" s="16">
        <v>100</v>
      </c>
      <c r="H47" s="16">
        <v>100</v>
      </c>
      <c r="I47" s="16">
        <v>10</v>
      </c>
      <c r="J47" s="16">
        <v>100</v>
      </c>
      <c r="K47" s="16">
        <v>10000</v>
      </c>
      <c r="L47" s="16">
        <v>100</v>
      </c>
      <c r="M47" s="16">
        <v>1000</v>
      </c>
      <c r="N47" s="16">
        <v>13410</v>
      </c>
      <c r="O47" s="17">
        <v>7.7999999999999996E-3</v>
      </c>
      <c r="P47" s="17">
        <v>0.92379999999999995</v>
      </c>
      <c r="Q47" s="17">
        <v>8.4099999999999994E-2</v>
      </c>
      <c r="R47" s="19">
        <v>1</v>
      </c>
      <c r="S47" s="19">
        <v>2</v>
      </c>
      <c r="U47" s="11">
        <v>15</v>
      </c>
      <c r="V47" s="11">
        <v>3</v>
      </c>
      <c r="W47" s="11">
        <v>1</v>
      </c>
      <c r="X47" s="20" t="s">
        <v>359</v>
      </c>
    </row>
    <row r="48" spans="1:24">
      <c r="A48">
        <v>46</v>
      </c>
      <c r="B48" s="16">
        <v>46</v>
      </c>
      <c r="C48" s="16">
        <v>40</v>
      </c>
      <c r="D48" s="16" t="s">
        <v>376</v>
      </c>
      <c r="E48" s="16">
        <v>10000</v>
      </c>
      <c r="F48" s="16">
        <v>10</v>
      </c>
      <c r="G48" s="16">
        <v>10</v>
      </c>
      <c r="H48" s="16">
        <v>100</v>
      </c>
      <c r="I48" s="16">
        <v>10</v>
      </c>
      <c r="J48" s="16">
        <v>1000</v>
      </c>
      <c r="K48" s="16">
        <v>1000</v>
      </c>
      <c r="L48" s="16">
        <v>1000</v>
      </c>
      <c r="M48" s="16">
        <v>100</v>
      </c>
      <c r="N48" s="16">
        <v>13230</v>
      </c>
      <c r="O48" s="17">
        <v>7.7000000000000002E-3</v>
      </c>
      <c r="P48" s="17">
        <v>0.93149999999999999</v>
      </c>
      <c r="Q48" s="17">
        <v>7.6200000000000004E-2</v>
      </c>
      <c r="R48" s="19">
        <v>1</v>
      </c>
      <c r="S48" s="19">
        <v>2</v>
      </c>
      <c r="U48" s="12"/>
      <c r="V48" s="12"/>
      <c r="W48" s="12"/>
      <c r="X48" s="21"/>
    </row>
    <row r="49" spans="1:24" ht="25.5">
      <c r="A49">
        <v>47</v>
      </c>
      <c r="B49" s="16">
        <v>47</v>
      </c>
      <c r="C49" s="16">
        <v>43</v>
      </c>
      <c r="D49" s="16" t="s">
        <v>151</v>
      </c>
      <c r="E49" s="16">
        <v>100</v>
      </c>
      <c r="F49" s="16">
        <v>100</v>
      </c>
      <c r="G49" s="16">
        <v>1000</v>
      </c>
      <c r="H49" s="16">
        <v>10</v>
      </c>
      <c r="I49" s="16">
        <v>100</v>
      </c>
      <c r="J49" s="16">
        <v>1000</v>
      </c>
      <c r="K49" s="16">
        <v>10000</v>
      </c>
      <c r="L49" s="16">
        <v>100</v>
      </c>
      <c r="M49" s="16">
        <v>100</v>
      </c>
      <c r="N49" s="16">
        <v>12510</v>
      </c>
      <c r="O49" s="17">
        <v>7.3000000000000001E-3</v>
      </c>
      <c r="P49" s="17">
        <v>0.93879999999999997</v>
      </c>
      <c r="Q49" s="17">
        <v>6.8500000000000005E-2</v>
      </c>
      <c r="R49" s="19">
        <v>1</v>
      </c>
      <c r="S49" s="19">
        <v>2</v>
      </c>
      <c r="U49" s="13">
        <v>16</v>
      </c>
      <c r="V49" s="13">
        <v>4</v>
      </c>
      <c r="W49" s="13">
        <v>2</v>
      </c>
      <c r="X49" s="22" t="s">
        <v>360</v>
      </c>
    </row>
    <row r="50" spans="1:24">
      <c r="A50">
        <v>48</v>
      </c>
      <c r="B50" s="16">
        <v>48</v>
      </c>
      <c r="C50" s="16">
        <v>9</v>
      </c>
      <c r="D50" s="16" t="s">
        <v>152</v>
      </c>
      <c r="E50" s="16">
        <v>1000</v>
      </c>
      <c r="F50" s="16">
        <v>10</v>
      </c>
      <c r="G50" s="16">
        <v>10</v>
      </c>
      <c r="H50" s="16">
        <v>100</v>
      </c>
      <c r="I50" s="16">
        <v>100</v>
      </c>
      <c r="J50" s="16">
        <v>1000</v>
      </c>
      <c r="K50" s="16">
        <v>10000</v>
      </c>
      <c r="L50" s="16">
        <v>100</v>
      </c>
      <c r="M50" s="16">
        <v>10</v>
      </c>
      <c r="N50" s="16">
        <v>12330</v>
      </c>
      <c r="O50" s="17">
        <v>7.1999999999999998E-3</v>
      </c>
      <c r="P50" s="17">
        <v>0.94599999999999995</v>
      </c>
      <c r="Q50" s="17">
        <v>6.1199999999999997E-2</v>
      </c>
      <c r="R50" s="19">
        <v>1</v>
      </c>
      <c r="S50" s="19">
        <v>2</v>
      </c>
      <c r="X50" s="20"/>
    </row>
    <row r="51" spans="1:24">
      <c r="A51">
        <v>49</v>
      </c>
      <c r="B51" s="16">
        <v>49</v>
      </c>
      <c r="C51" s="16">
        <v>63</v>
      </c>
      <c r="D51" s="16" t="s">
        <v>319</v>
      </c>
      <c r="E51" s="16">
        <v>10</v>
      </c>
      <c r="F51" s="16">
        <v>10</v>
      </c>
      <c r="G51" s="16">
        <v>10000</v>
      </c>
      <c r="H51" s="16">
        <v>10</v>
      </c>
      <c r="I51" s="16">
        <v>10</v>
      </c>
      <c r="J51" s="16">
        <v>1000</v>
      </c>
      <c r="K51" s="16">
        <v>1000</v>
      </c>
      <c r="L51" s="16">
        <v>100</v>
      </c>
      <c r="M51" s="16">
        <v>100</v>
      </c>
      <c r="N51" s="16">
        <v>12240</v>
      </c>
      <c r="O51" s="17">
        <v>7.1000000000000004E-3</v>
      </c>
      <c r="P51" s="17">
        <v>0.95320000000000005</v>
      </c>
      <c r="Q51" s="17">
        <v>5.3999999999999999E-2</v>
      </c>
      <c r="R51" s="19">
        <v>1</v>
      </c>
      <c r="S51" s="19">
        <v>1</v>
      </c>
      <c r="X51" s="20" t="s">
        <v>361</v>
      </c>
    </row>
    <row r="52" spans="1:24">
      <c r="A52">
        <v>50</v>
      </c>
      <c r="B52" s="16">
        <v>50</v>
      </c>
      <c r="C52" s="16">
        <v>11</v>
      </c>
      <c r="D52" s="16" t="s">
        <v>349</v>
      </c>
      <c r="E52" s="16">
        <v>100</v>
      </c>
      <c r="F52" s="16">
        <v>10</v>
      </c>
      <c r="G52" s="16">
        <v>10</v>
      </c>
      <c r="H52" s="16">
        <v>100</v>
      </c>
      <c r="I52" s="16">
        <v>100</v>
      </c>
      <c r="J52" s="16">
        <v>1000</v>
      </c>
      <c r="K52" s="16">
        <v>10000</v>
      </c>
      <c r="L52" s="16">
        <v>100</v>
      </c>
      <c r="M52" s="16">
        <v>10</v>
      </c>
      <c r="N52" s="16">
        <v>11430</v>
      </c>
      <c r="O52" s="17">
        <v>6.7000000000000002E-3</v>
      </c>
      <c r="P52" s="17">
        <v>0.95979999999999999</v>
      </c>
      <c r="Q52" s="17">
        <v>4.6800000000000001E-2</v>
      </c>
      <c r="R52" s="19">
        <v>1</v>
      </c>
      <c r="S52" s="19">
        <v>1</v>
      </c>
      <c r="U52" s="12"/>
      <c r="V52" s="12"/>
      <c r="W52" s="12"/>
      <c r="X52" s="21"/>
    </row>
    <row r="53" spans="1:24">
      <c r="A53">
        <v>51</v>
      </c>
      <c r="B53" s="16">
        <v>51</v>
      </c>
      <c r="C53" s="16">
        <v>17</v>
      </c>
      <c r="D53" s="16" t="s">
        <v>354</v>
      </c>
      <c r="E53" s="16">
        <v>100</v>
      </c>
      <c r="F53" s="16">
        <v>10</v>
      </c>
      <c r="G53" s="16">
        <v>100</v>
      </c>
      <c r="H53" s="16">
        <v>10</v>
      </c>
      <c r="I53" s="16">
        <v>10</v>
      </c>
      <c r="J53" s="16">
        <v>100</v>
      </c>
      <c r="K53" s="16">
        <v>10000</v>
      </c>
      <c r="L53" s="16">
        <v>100</v>
      </c>
      <c r="M53" s="16">
        <v>100</v>
      </c>
      <c r="N53" s="16">
        <v>10530</v>
      </c>
      <c r="O53" s="17">
        <v>6.1999999999999998E-3</v>
      </c>
      <c r="P53" s="17">
        <v>0.96599999999999997</v>
      </c>
      <c r="Q53" s="17">
        <v>4.02E-2</v>
      </c>
      <c r="R53" s="19">
        <v>1</v>
      </c>
      <c r="S53" s="19">
        <v>1</v>
      </c>
      <c r="U53" s="13">
        <v>17</v>
      </c>
      <c r="V53" s="13">
        <v>4</v>
      </c>
      <c r="W53" s="13">
        <v>3</v>
      </c>
      <c r="X53" s="22" t="s">
        <v>220</v>
      </c>
    </row>
    <row r="54" spans="1:24">
      <c r="A54">
        <v>52</v>
      </c>
      <c r="B54" s="16">
        <v>52</v>
      </c>
      <c r="C54" s="16">
        <v>13</v>
      </c>
      <c r="D54" s="16" t="s">
        <v>154</v>
      </c>
      <c r="E54" s="16">
        <v>10</v>
      </c>
      <c r="F54" s="16">
        <v>10</v>
      </c>
      <c r="G54" s="16">
        <v>10</v>
      </c>
      <c r="H54" s="16">
        <v>10</v>
      </c>
      <c r="I54" s="16">
        <v>10</v>
      </c>
      <c r="J54" s="16">
        <v>100</v>
      </c>
      <c r="K54" s="16">
        <v>10000</v>
      </c>
      <c r="L54" s="16">
        <v>10</v>
      </c>
      <c r="M54" s="16">
        <v>100</v>
      </c>
      <c r="N54" s="16">
        <v>10260</v>
      </c>
      <c r="O54" s="17">
        <v>6.0000000000000001E-3</v>
      </c>
      <c r="P54" s="17">
        <v>0.97199999999999998</v>
      </c>
      <c r="Q54" s="17">
        <v>3.4000000000000002E-2</v>
      </c>
      <c r="R54" s="19">
        <v>1</v>
      </c>
      <c r="S54" s="19">
        <v>1</v>
      </c>
      <c r="X54" s="20"/>
    </row>
    <row r="55" spans="1:24">
      <c r="A55">
        <v>53</v>
      </c>
      <c r="B55" s="16">
        <v>53</v>
      </c>
      <c r="C55" s="16">
        <v>56</v>
      </c>
      <c r="D55" s="16" t="s">
        <v>155</v>
      </c>
      <c r="E55" s="16">
        <v>1000</v>
      </c>
      <c r="F55" s="16">
        <v>1000</v>
      </c>
      <c r="G55" s="16">
        <v>1000</v>
      </c>
      <c r="H55" s="16">
        <v>100</v>
      </c>
      <c r="I55" s="16">
        <v>1000</v>
      </c>
      <c r="J55" s="16">
        <v>1000</v>
      </c>
      <c r="K55" s="16">
        <v>1000</v>
      </c>
      <c r="L55" s="16">
        <v>1000</v>
      </c>
      <c r="M55" s="16">
        <v>1000</v>
      </c>
      <c r="N55" s="16">
        <v>8100</v>
      </c>
      <c r="O55" s="17">
        <v>4.7000000000000002E-3</v>
      </c>
      <c r="P55" s="17">
        <v>0.97670000000000001</v>
      </c>
      <c r="Q55" s="17">
        <v>2.8000000000000001E-2</v>
      </c>
      <c r="R55" s="19">
        <v>1</v>
      </c>
      <c r="S55" s="19">
        <v>1</v>
      </c>
      <c r="U55" s="12"/>
      <c r="V55" s="12"/>
      <c r="W55" s="12"/>
      <c r="X55" s="21"/>
    </row>
    <row r="56" spans="1:24">
      <c r="A56">
        <v>54</v>
      </c>
      <c r="B56" s="16">
        <v>54</v>
      </c>
      <c r="C56" s="16">
        <v>30</v>
      </c>
      <c r="D56" s="16" t="s">
        <v>367</v>
      </c>
      <c r="E56" s="16">
        <v>100</v>
      </c>
      <c r="F56" s="16">
        <v>1000</v>
      </c>
      <c r="G56" s="16">
        <v>100</v>
      </c>
      <c r="H56" s="16">
        <v>10</v>
      </c>
      <c r="I56" s="16">
        <v>1000</v>
      </c>
      <c r="J56" s="16">
        <v>1000</v>
      </c>
      <c r="K56" s="16">
        <v>1000</v>
      </c>
      <c r="L56" s="16">
        <v>1000</v>
      </c>
      <c r="M56" s="16">
        <v>100</v>
      </c>
      <c r="N56" s="16">
        <v>5310</v>
      </c>
      <c r="O56" s="17">
        <v>3.0999999999999999E-3</v>
      </c>
      <c r="P56" s="17">
        <v>0.9798</v>
      </c>
      <c r="Q56" s="17">
        <v>2.3300000000000001E-2</v>
      </c>
      <c r="R56" s="19">
        <v>1</v>
      </c>
      <c r="S56" s="19">
        <v>1</v>
      </c>
      <c r="U56" s="13">
        <v>18</v>
      </c>
      <c r="V56" s="13">
        <v>4</v>
      </c>
      <c r="W56" s="13">
        <v>3</v>
      </c>
      <c r="X56" s="22" t="s">
        <v>337</v>
      </c>
    </row>
    <row r="57" spans="1:24">
      <c r="A57">
        <v>55</v>
      </c>
      <c r="B57" s="16">
        <v>55</v>
      </c>
      <c r="C57" s="16">
        <v>60</v>
      </c>
      <c r="D57" s="16" t="s">
        <v>156</v>
      </c>
      <c r="E57" s="16">
        <v>100</v>
      </c>
      <c r="F57" s="16">
        <v>1000</v>
      </c>
      <c r="G57" s="16">
        <v>100</v>
      </c>
      <c r="H57" s="16">
        <v>100</v>
      </c>
      <c r="I57" s="16">
        <v>1000</v>
      </c>
      <c r="J57" s="16">
        <v>100</v>
      </c>
      <c r="K57" s="16">
        <v>1000</v>
      </c>
      <c r="L57" s="16">
        <v>1000</v>
      </c>
      <c r="M57" s="16">
        <v>100</v>
      </c>
      <c r="N57" s="16">
        <v>4500</v>
      </c>
      <c r="O57" s="17">
        <v>2.5999999999999999E-3</v>
      </c>
      <c r="P57" s="17">
        <v>0.98240000000000005</v>
      </c>
      <c r="Q57" s="17">
        <v>2.0199999999999999E-2</v>
      </c>
      <c r="R57" s="19">
        <v>1</v>
      </c>
      <c r="S57" s="19">
        <v>1</v>
      </c>
      <c r="X57" s="20"/>
    </row>
    <row r="58" spans="1:24">
      <c r="A58">
        <v>56</v>
      </c>
      <c r="B58" s="16">
        <v>56</v>
      </c>
      <c r="C58" s="16">
        <v>53</v>
      </c>
      <c r="D58" s="16" t="s">
        <v>310</v>
      </c>
      <c r="E58" s="16">
        <v>100</v>
      </c>
      <c r="F58" s="16">
        <v>100</v>
      </c>
      <c r="G58" s="16">
        <v>1000</v>
      </c>
      <c r="H58" s="16">
        <v>100</v>
      </c>
      <c r="I58" s="16">
        <v>100</v>
      </c>
      <c r="J58" s="16">
        <v>10</v>
      </c>
      <c r="K58" s="16">
        <v>1000</v>
      </c>
      <c r="L58" s="16">
        <v>1000</v>
      </c>
      <c r="M58" s="16">
        <v>1000</v>
      </c>
      <c r="N58" s="16">
        <v>4410</v>
      </c>
      <c r="O58" s="17">
        <v>2.5999999999999999E-3</v>
      </c>
      <c r="P58" s="17">
        <v>0.98499999999999999</v>
      </c>
      <c r="Q58" s="17">
        <v>1.7600000000000001E-2</v>
      </c>
      <c r="R58" s="19">
        <v>1</v>
      </c>
      <c r="S58" s="19">
        <v>1</v>
      </c>
      <c r="U58" s="12"/>
      <c r="V58" s="12"/>
      <c r="W58" s="12"/>
      <c r="X58" s="21"/>
    </row>
    <row r="59" spans="1:24" ht="25.5">
      <c r="A59">
        <v>57</v>
      </c>
      <c r="B59" s="16">
        <v>57</v>
      </c>
      <c r="C59" s="16">
        <v>58</v>
      </c>
      <c r="D59" s="16" t="s">
        <v>315</v>
      </c>
      <c r="E59" s="16">
        <v>1000</v>
      </c>
      <c r="F59" s="16">
        <v>100</v>
      </c>
      <c r="G59" s="16">
        <v>10</v>
      </c>
      <c r="H59" s="16">
        <v>1000</v>
      </c>
      <c r="I59" s="16">
        <v>100</v>
      </c>
      <c r="J59" s="16">
        <v>100</v>
      </c>
      <c r="K59" s="16">
        <v>1000</v>
      </c>
      <c r="L59" s="16">
        <v>100</v>
      </c>
      <c r="M59" s="16">
        <v>1000</v>
      </c>
      <c r="N59" s="16">
        <v>4410</v>
      </c>
      <c r="O59" s="17">
        <v>2.5999999999999999E-3</v>
      </c>
      <c r="P59" s="17">
        <v>0.98760000000000003</v>
      </c>
      <c r="Q59" s="17">
        <v>1.4999999999999999E-2</v>
      </c>
      <c r="R59" s="19">
        <v>1</v>
      </c>
      <c r="S59" s="19">
        <v>1</v>
      </c>
      <c r="U59" s="13">
        <v>19</v>
      </c>
      <c r="V59" s="13">
        <v>4</v>
      </c>
      <c r="W59" s="13">
        <v>3</v>
      </c>
      <c r="X59" s="22" t="s">
        <v>338</v>
      </c>
    </row>
    <row r="60" spans="1:24">
      <c r="A60">
        <v>58</v>
      </c>
      <c r="B60" s="16">
        <v>58</v>
      </c>
      <c r="C60" s="16">
        <v>27</v>
      </c>
      <c r="D60" s="16" t="s">
        <v>157</v>
      </c>
      <c r="E60" s="16">
        <v>100</v>
      </c>
      <c r="F60" s="16">
        <v>1000</v>
      </c>
      <c r="G60" s="16">
        <v>10</v>
      </c>
      <c r="H60" s="16">
        <v>10</v>
      </c>
      <c r="I60" s="16">
        <v>10</v>
      </c>
      <c r="J60" s="16">
        <v>1000</v>
      </c>
      <c r="K60" s="16">
        <v>1000</v>
      </c>
      <c r="L60" s="16">
        <v>10</v>
      </c>
      <c r="M60" s="16">
        <v>1000</v>
      </c>
      <c r="N60" s="16">
        <v>4140</v>
      </c>
      <c r="O60" s="17">
        <v>2.3999999999999998E-3</v>
      </c>
      <c r="P60" s="17">
        <v>0.99</v>
      </c>
      <c r="Q60" s="17">
        <v>1.24E-2</v>
      </c>
      <c r="R60" s="19">
        <v>1</v>
      </c>
      <c r="S60" s="19">
        <v>1</v>
      </c>
      <c r="X60" s="20"/>
    </row>
    <row r="61" spans="1:24">
      <c r="A61">
        <v>59</v>
      </c>
      <c r="B61" s="16">
        <v>59</v>
      </c>
      <c r="C61" s="16">
        <v>61</v>
      </c>
      <c r="D61" s="16" t="s">
        <v>317</v>
      </c>
      <c r="E61" s="16">
        <v>100</v>
      </c>
      <c r="F61" s="16">
        <v>100</v>
      </c>
      <c r="G61" s="16">
        <v>1000</v>
      </c>
      <c r="H61" s="16">
        <v>10</v>
      </c>
      <c r="I61" s="16">
        <v>100</v>
      </c>
      <c r="J61" s="16">
        <v>10</v>
      </c>
      <c r="K61" s="16">
        <v>1000</v>
      </c>
      <c r="L61" s="16">
        <v>1000</v>
      </c>
      <c r="M61" s="16">
        <v>100</v>
      </c>
      <c r="N61" s="16">
        <v>3420</v>
      </c>
      <c r="O61" s="17">
        <v>2E-3</v>
      </c>
      <c r="P61" s="17">
        <v>0.99199999999999999</v>
      </c>
      <c r="Q61" s="17">
        <v>0.01</v>
      </c>
      <c r="R61" s="19">
        <v>1</v>
      </c>
      <c r="S61" s="19">
        <v>1</v>
      </c>
      <c r="U61" s="12"/>
      <c r="V61" s="12"/>
      <c r="W61" s="12"/>
      <c r="X61" s="21"/>
    </row>
    <row r="62" spans="1:24">
      <c r="A62">
        <v>60</v>
      </c>
      <c r="B62" s="16">
        <v>60</v>
      </c>
      <c r="C62" s="16">
        <v>14</v>
      </c>
      <c r="D62" s="16" t="s">
        <v>351</v>
      </c>
      <c r="E62" s="16">
        <v>10</v>
      </c>
      <c r="F62" s="16">
        <v>10</v>
      </c>
      <c r="G62" s="16">
        <v>100</v>
      </c>
      <c r="H62" s="16">
        <v>1000</v>
      </c>
      <c r="I62" s="16">
        <v>10</v>
      </c>
      <c r="J62" s="16">
        <v>1000</v>
      </c>
      <c r="K62" s="16">
        <v>1000</v>
      </c>
      <c r="L62" s="16">
        <v>100</v>
      </c>
      <c r="M62" s="16">
        <v>10</v>
      </c>
      <c r="N62" s="16">
        <v>3240</v>
      </c>
      <c r="O62" s="17">
        <v>1.9E-3</v>
      </c>
      <c r="P62" s="17">
        <v>0.99390000000000001</v>
      </c>
      <c r="Q62" s="17">
        <v>8.0000000000000002E-3</v>
      </c>
      <c r="R62" s="19">
        <v>1</v>
      </c>
      <c r="S62" s="19">
        <v>1</v>
      </c>
      <c r="U62" s="14">
        <v>20</v>
      </c>
      <c r="V62" s="14">
        <v>2</v>
      </c>
      <c r="W62" s="14">
        <v>1</v>
      </c>
      <c r="X62" s="23" t="s">
        <v>362</v>
      </c>
    </row>
    <row r="63" spans="1:24" ht="25.5">
      <c r="A63">
        <v>61</v>
      </c>
      <c r="B63" s="16">
        <v>61</v>
      </c>
      <c r="C63" s="16">
        <v>64</v>
      </c>
      <c r="D63" s="16" t="s">
        <v>159</v>
      </c>
      <c r="E63" s="16">
        <v>100</v>
      </c>
      <c r="F63" s="16">
        <v>100</v>
      </c>
      <c r="G63" s="16">
        <v>100</v>
      </c>
      <c r="H63" s="16">
        <v>1000</v>
      </c>
      <c r="I63" s="16">
        <v>100</v>
      </c>
      <c r="J63" s="16">
        <v>100</v>
      </c>
      <c r="K63" s="16">
        <v>1000</v>
      </c>
      <c r="L63" s="16">
        <v>100</v>
      </c>
      <c r="M63" s="16">
        <v>100</v>
      </c>
      <c r="N63" s="16">
        <v>2700</v>
      </c>
      <c r="O63" s="17">
        <v>1.6000000000000001E-3</v>
      </c>
      <c r="P63" s="17">
        <v>0.99550000000000005</v>
      </c>
      <c r="Q63" s="17">
        <v>6.1000000000000004E-3</v>
      </c>
      <c r="R63" s="19">
        <v>1</v>
      </c>
      <c r="S63" s="19">
        <v>1</v>
      </c>
      <c r="U63" s="14">
        <v>21</v>
      </c>
      <c r="V63" s="14">
        <v>1</v>
      </c>
      <c r="W63" s="14">
        <v>1</v>
      </c>
      <c r="X63" s="23" t="s">
        <v>339</v>
      </c>
    </row>
    <row r="64" spans="1:24">
      <c r="A64">
        <v>62</v>
      </c>
      <c r="B64" s="16">
        <v>62</v>
      </c>
      <c r="C64" s="16">
        <v>16</v>
      </c>
      <c r="D64" s="16" t="s">
        <v>401</v>
      </c>
      <c r="E64" s="16">
        <v>100</v>
      </c>
      <c r="F64" s="16">
        <v>100</v>
      </c>
      <c r="G64" s="16">
        <v>100</v>
      </c>
      <c r="H64" s="16">
        <v>10</v>
      </c>
      <c r="I64" s="16">
        <v>100</v>
      </c>
      <c r="J64" s="16">
        <v>1000</v>
      </c>
      <c r="K64" s="16">
        <v>1000</v>
      </c>
      <c r="L64" s="16">
        <v>100</v>
      </c>
      <c r="M64" s="16">
        <v>100</v>
      </c>
      <c r="N64" s="16">
        <v>2610</v>
      </c>
      <c r="O64" s="17">
        <v>1.5E-3</v>
      </c>
      <c r="P64" s="17">
        <v>0.997</v>
      </c>
      <c r="Q64" s="17">
        <v>4.4999999999999997E-3</v>
      </c>
      <c r="R64" s="19">
        <v>1</v>
      </c>
      <c r="S64" s="19">
        <v>1</v>
      </c>
      <c r="X64" s="20"/>
    </row>
    <row r="65" spans="1:24">
      <c r="A65">
        <v>63</v>
      </c>
      <c r="B65" s="16">
        <v>63</v>
      </c>
      <c r="C65" s="16">
        <v>59</v>
      </c>
      <c r="D65" s="16" t="s">
        <v>316</v>
      </c>
      <c r="E65" s="16">
        <v>100</v>
      </c>
      <c r="F65" s="16">
        <v>100</v>
      </c>
      <c r="G65" s="16">
        <v>10</v>
      </c>
      <c r="H65" s="16">
        <v>100</v>
      </c>
      <c r="I65" s="16">
        <v>100</v>
      </c>
      <c r="J65" s="16">
        <v>1000</v>
      </c>
      <c r="K65" s="16">
        <v>1000</v>
      </c>
      <c r="L65" s="16">
        <v>100</v>
      </c>
      <c r="M65" s="16">
        <v>100</v>
      </c>
      <c r="N65" s="16">
        <v>2610</v>
      </c>
      <c r="O65" s="17">
        <v>1.5E-3</v>
      </c>
      <c r="P65" s="17">
        <v>0.99850000000000005</v>
      </c>
      <c r="Q65" s="17">
        <v>3.0000000000000001E-3</v>
      </c>
      <c r="R65" s="19">
        <v>1</v>
      </c>
      <c r="S65" s="19">
        <v>1</v>
      </c>
      <c r="X65" s="20" t="s">
        <v>363</v>
      </c>
    </row>
    <row r="66" spans="1:24" ht="25.5">
      <c r="A66">
        <v>64</v>
      </c>
      <c r="B66" s="16">
        <v>64</v>
      </c>
      <c r="C66" s="16">
        <v>62</v>
      </c>
      <c r="D66" s="16" t="s">
        <v>318</v>
      </c>
      <c r="E66" s="16">
        <v>1000</v>
      </c>
      <c r="F66" s="16">
        <v>100</v>
      </c>
      <c r="G66" s="16">
        <v>100</v>
      </c>
      <c r="H66" s="16">
        <v>10</v>
      </c>
      <c r="I66" s="16">
        <v>100</v>
      </c>
      <c r="J66" s="16">
        <v>100</v>
      </c>
      <c r="K66" s="16">
        <v>1000</v>
      </c>
      <c r="L66" s="16">
        <v>10</v>
      </c>
      <c r="M66" s="16">
        <v>100</v>
      </c>
      <c r="N66" s="16">
        <v>2520</v>
      </c>
      <c r="O66" s="17">
        <v>1.5E-3</v>
      </c>
      <c r="P66" s="17">
        <v>1</v>
      </c>
      <c r="Q66" s="17">
        <v>1.5E-3</v>
      </c>
      <c r="R66" s="19">
        <v>1</v>
      </c>
      <c r="S66" s="19">
        <v>1</v>
      </c>
      <c r="U66" s="11">
        <v>22</v>
      </c>
      <c r="V66" s="11">
        <v>2</v>
      </c>
      <c r="W66" s="11">
        <v>1</v>
      </c>
      <c r="X66" s="20" t="s">
        <v>364</v>
      </c>
    </row>
    <row r="67" spans="1:24">
      <c r="N67">
        <v>1712160</v>
      </c>
      <c r="U67" s="12"/>
      <c r="V67" s="12"/>
      <c r="W67" s="12"/>
      <c r="X67" s="21"/>
    </row>
    <row r="68" spans="1:24" ht="25.5">
      <c r="U68" s="13">
        <v>23</v>
      </c>
      <c r="V68" s="13">
        <v>4</v>
      </c>
      <c r="W68" s="13">
        <v>4</v>
      </c>
      <c r="X68" s="22" t="s">
        <v>365</v>
      </c>
    </row>
    <row r="69" spans="1:24">
      <c r="U69" s="12"/>
      <c r="V69" s="12"/>
      <c r="W69" s="12"/>
      <c r="X69" s="21"/>
    </row>
    <row r="70" spans="1:24">
      <c r="U70" s="14">
        <v>24</v>
      </c>
      <c r="V70" s="14">
        <v>3</v>
      </c>
      <c r="W70" s="14">
        <v>2</v>
      </c>
      <c r="X70" s="23" t="s">
        <v>366</v>
      </c>
    </row>
    <row r="71" spans="1:24" ht="25.5">
      <c r="X71" s="20" t="s">
        <v>367</v>
      </c>
    </row>
    <row r="72" spans="1:24">
      <c r="U72" s="12">
        <v>25</v>
      </c>
      <c r="V72" s="12">
        <v>3</v>
      </c>
      <c r="W72" s="12">
        <v>2</v>
      </c>
      <c r="X72" s="21" t="s">
        <v>368</v>
      </c>
    </row>
    <row r="73" spans="1:24">
      <c r="U73" s="14">
        <v>26</v>
      </c>
      <c r="V73" s="14">
        <v>3</v>
      </c>
      <c r="W73" s="14">
        <v>2</v>
      </c>
      <c r="X73" s="23" t="s">
        <v>369</v>
      </c>
    </row>
    <row r="74" spans="1:24" ht="25.5">
      <c r="U74" s="14">
        <v>27</v>
      </c>
      <c r="V74" s="14">
        <v>3</v>
      </c>
      <c r="W74" s="14">
        <v>2</v>
      </c>
      <c r="X74" s="23" t="s">
        <v>370</v>
      </c>
    </row>
    <row r="75" spans="1:24">
      <c r="X75" s="20" t="s">
        <v>371</v>
      </c>
    </row>
    <row r="76" spans="1:24">
      <c r="U76" s="12">
        <v>28</v>
      </c>
      <c r="V76" s="12">
        <v>4</v>
      </c>
      <c r="W76" s="12">
        <v>3</v>
      </c>
      <c r="X76" s="21" t="s">
        <v>372</v>
      </c>
    </row>
    <row r="77" spans="1:24">
      <c r="U77" s="14">
        <v>29</v>
      </c>
      <c r="V77" s="14">
        <v>3</v>
      </c>
      <c r="W77" s="14">
        <v>2</v>
      </c>
      <c r="X77" s="23" t="s">
        <v>373</v>
      </c>
    </row>
    <row r="78" spans="1:24" ht="25.5">
      <c r="U78" s="13">
        <v>30</v>
      </c>
      <c r="V78" s="13">
        <v>3</v>
      </c>
      <c r="W78" s="13">
        <v>2</v>
      </c>
      <c r="X78" s="22" t="s">
        <v>374</v>
      </c>
    </row>
    <row r="79" spans="1:24">
      <c r="U79" s="12"/>
      <c r="V79" s="12"/>
      <c r="W79" s="12"/>
      <c r="X79" s="21"/>
    </row>
    <row r="80" spans="1:24">
      <c r="U80" s="13">
        <v>31</v>
      </c>
      <c r="V80" s="13">
        <v>4</v>
      </c>
      <c r="W80" s="13">
        <v>3</v>
      </c>
      <c r="X80" s="22" t="s">
        <v>375</v>
      </c>
    </row>
    <row r="81" spans="21:24">
      <c r="U81" s="12"/>
      <c r="V81" s="12"/>
      <c r="W81" s="12"/>
      <c r="X81" s="21"/>
    </row>
    <row r="82" spans="21:24">
      <c r="U82" s="14">
        <v>32</v>
      </c>
      <c r="V82" s="14">
        <v>2</v>
      </c>
      <c r="W82" s="14">
        <v>1</v>
      </c>
      <c r="X82" s="23" t="s">
        <v>376</v>
      </c>
    </row>
    <row r="83" spans="21:24" ht="25.5">
      <c r="U83" s="14">
        <v>33</v>
      </c>
      <c r="V83" s="14">
        <v>3</v>
      </c>
      <c r="W83" s="14">
        <v>2</v>
      </c>
      <c r="X83" s="23" t="s">
        <v>377</v>
      </c>
    </row>
    <row r="84" spans="21:24">
      <c r="U84" s="13">
        <v>34</v>
      </c>
      <c r="V84" s="13">
        <v>3</v>
      </c>
      <c r="W84" s="13">
        <v>2</v>
      </c>
      <c r="X84" s="22" t="s">
        <v>378</v>
      </c>
    </row>
    <row r="85" spans="21:24">
      <c r="X85" s="20"/>
    </row>
    <row r="86" spans="21:24">
      <c r="U86" s="12"/>
      <c r="V86" s="12"/>
      <c r="W86" s="12"/>
      <c r="X86" s="21"/>
    </row>
    <row r="87" spans="21:24" ht="25.5">
      <c r="U87" s="14">
        <v>35</v>
      </c>
      <c r="V87" s="14">
        <v>2</v>
      </c>
      <c r="W87" s="14">
        <v>1</v>
      </c>
      <c r="X87" s="23" t="s">
        <v>379</v>
      </c>
    </row>
    <row r="88" spans="21:24" ht="25.5">
      <c r="U88" s="14">
        <v>36</v>
      </c>
      <c r="V88" s="14">
        <v>2</v>
      </c>
      <c r="W88" s="14">
        <v>1</v>
      </c>
      <c r="X88" s="23" t="s">
        <v>380</v>
      </c>
    </row>
    <row r="89" spans="21:24" ht="25.5">
      <c r="U89" s="14">
        <v>37</v>
      </c>
      <c r="V89" s="14">
        <v>2</v>
      </c>
      <c r="W89" s="14">
        <v>1</v>
      </c>
      <c r="X89" s="23" t="s">
        <v>381</v>
      </c>
    </row>
    <row r="90" spans="21:24" ht="25.5">
      <c r="U90" s="14">
        <v>38</v>
      </c>
      <c r="V90" s="14">
        <v>2</v>
      </c>
      <c r="W90" s="14">
        <v>1</v>
      </c>
      <c r="X90" s="23" t="s">
        <v>382</v>
      </c>
    </row>
    <row r="91" spans="21:24" ht="25.5">
      <c r="U91" s="14">
        <v>39</v>
      </c>
      <c r="V91" s="14">
        <v>2</v>
      </c>
      <c r="W91" s="14">
        <v>1</v>
      </c>
      <c r="X91" s="23" t="s">
        <v>305</v>
      </c>
    </row>
    <row r="92" spans="21:24" ht="25.5">
      <c r="U92" s="13">
        <v>40</v>
      </c>
      <c r="V92" s="13">
        <v>2</v>
      </c>
      <c r="W92" s="13">
        <v>1</v>
      </c>
      <c r="X92" s="22" t="s">
        <v>185</v>
      </c>
    </row>
    <row r="93" spans="21:24">
      <c r="U93" s="12"/>
      <c r="V93" s="12"/>
      <c r="W93" s="12"/>
      <c r="X93" s="21"/>
    </row>
    <row r="94" spans="21:24" ht="25.5">
      <c r="U94" s="13">
        <v>41</v>
      </c>
      <c r="V94" s="13">
        <v>2</v>
      </c>
      <c r="W94" s="13">
        <v>1</v>
      </c>
      <c r="X94" s="22" t="s">
        <v>183</v>
      </c>
    </row>
    <row r="95" spans="21:24">
      <c r="U95" s="12"/>
      <c r="V95" s="12"/>
      <c r="W95" s="12"/>
      <c r="X95" s="21"/>
    </row>
    <row r="96" spans="21:24" ht="25.5">
      <c r="U96" s="13">
        <v>42</v>
      </c>
      <c r="V96" s="13">
        <v>2</v>
      </c>
      <c r="W96" s="13">
        <v>1</v>
      </c>
      <c r="X96" s="22" t="s">
        <v>184</v>
      </c>
    </row>
    <row r="97" spans="21:24">
      <c r="U97" s="12"/>
      <c r="V97" s="12"/>
      <c r="W97" s="12"/>
      <c r="X97" s="21"/>
    </row>
    <row r="98" spans="21:24" ht="25.5">
      <c r="U98" s="13">
        <v>43</v>
      </c>
      <c r="V98" s="13">
        <v>3</v>
      </c>
      <c r="W98" s="13">
        <v>2</v>
      </c>
      <c r="X98" s="22" t="s">
        <v>186</v>
      </c>
    </row>
    <row r="99" spans="21:24">
      <c r="X99" s="20" t="s">
        <v>306</v>
      </c>
    </row>
    <row r="100" spans="21:24">
      <c r="X100" s="20" t="s">
        <v>307</v>
      </c>
    </row>
    <row r="101" spans="21:24" ht="25.5">
      <c r="X101" s="20" t="s">
        <v>308</v>
      </c>
    </row>
    <row r="102" spans="21:24">
      <c r="U102" s="12"/>
      <c r="V102" s="12"/>
      <c r="W102" s="12"/>
      <c r="X102" s="21"/>
    </row>
    <row r="103" spans="21:24">
      <c r="U103" s="13">
        <v>44</v>
      </c>
      <c r="V103" s="13">
        <v>4</v>
      </c>
      <c r="W103" s="13">
        <v>3</v>
      </c>
      <c r="X103" s="22" t="s">
        <v>309</v>
      </c>
    </row>
    <row r="104" spans="21:24">
      <c r="U104" s="12"/>
      <c r="V104" s="12"/>
      <c r="W104" s="12"/>
      <c r="X104" s="21"/>
    </row>
    <row r="105" spans="21:24">
      <c r="U105" s="13">
        <v>45</v>
      </c>
      <c r="V105" s="13">
        <v>1</v>
      </c>
      <c r="W105" s="13">
        <v>1</v>
      </c>
      <c r="X105" s="22" t="s">
        <v>310</v>
      </c>
    </row>
    <row r="106" spans="21:24">
      <c r="U106" s="12"/>
      <c r="V106" s="12"/>
      <c r="W106" s="12"/>
      <c r="X106" s="21"/>
    </row>
    <row r="107" spans="21:24" ht="25.5">
      <c r="U107" s="13">
        <v>46</v>
      </c>
      <c r="V107" s="13">
        <v>3</v>
      </c>
      <c r="W107" s="13">
        <v>2</v>
      </c>
      <c r="X107" s="22" t="s">
        <v>311</v>
      </c>
    </row>
    <row r="108" spans="21:24">
      <c r="X108" s="20"/>
    </row>
    <row r="109" spans="21:24">
      <c r="X109" s="20"/>
    </row>
    <row r="110" spans="21:24">
      <c r="U110" s="12"/>
      <c r="V110" s="12"/>
      <c r="W110" s="12"/>
      <c r="X110" s="21"/>
    </row>
    <row r="111" spans="21:24" ht="25.5">
      <c r="U111" s="13">
        <v>47</v>
      </c>
      <c r="V111" s="13">
        <v>2</v>
      </c>
      <c r="W111" s="13">
        <v>1</v>
      </c>
      <c r="X111" s="22" t="s">
        <v>312</v>
      </c>
    </row>
    <row r="112" spans="21:24">
      <c r="X112" s="20"/>
    </row>
    <row r="113" spans="21:24">
      <c r="U113" s="12"/>
      <c r="V113" s="12"/>
      <c r="W113" s="12"/>
      <c r="X113" s="21"/>
    </row>
    <row r="114" spans="21:24">
      <c r="U114" s="13">
        <v>48</v>
      </c>
      <c r="V114" s="13">
        <v>1</v>
      </c>
      <c r="W114" s="13">
        <v>1</v>
      </c>
      <c r="X114" s="22" t="s">
        <v>313</v>
      </c>
    </row>
    <row r="115" spans="21:24">
      <c r="X115" s="20"/>
    </row>
    <row r="116" spans="21:24">
      <c r="U116" s="12"/>
      <c r="V116" s="12"/>
      <c r="W116" s="12"/>
      <c r="X116" s="21"/>
    </row>
    <row r="117" spans="21:24" ht="25.5">
      <c r="U117" s="13">
        <v>49</v>
      </c>
      <c r="V117" s="13">
        <v>4</v>
      </c>
      <c r="W117" s="13">
        <v>4</v>
      </c>
      <c r="X117" s="22" t="s">
        <v>314</v>
      </c>
    </row>
    <row r="118" spans="21:24">
      <c r="X118" s="20"/>
    </row>
    <row r="119" spans="21:24">
      <c r="U119" s="12"/>
      <c r="V119" s="12"/>
      <c r="W119" s="12"/>
      <c r="X119" s="21"/>
    </row>
    <row r="120" spans="21:24">
      <c r="U120" s="13">
        <v>50</v>
      </c>
      <c r="V120" s="13">
        <v>1</v>
      </c>
      <c r="W120" s="13">
        <v>1</v>
      </c>
      <c r="X120" s="22" t="s">
        <v>315</v>
      </c>
    </row>
    <row r="121" spans="21:24" ht="25.5">
      <c r="X121" s="20" t="s">
        <v>316</v>
      </c>
    </row>
    <row r="122" spans="21:24">
      <c r="X122" s="20" t="s">
        <v>317</v>
      </c>
    </row>
    <row r="123" spans="21:24">
      <c r="X123" s="20" t="s">
        <v>318</v>
      </c>
    </row>
    <row r="124" spans="21:24">
      <c r="U124" s="12"/>
      <c r="V124" s="12"/>
      <c r="W124" s="12"/>
      <c r="X124" s="21"/>
    </row>
    <row r="125" spans="21:24" ht="25.5">
      <c r="U125" s="13">
        <v>51</v>
      </c>
      <c r="V125" s="13">
        <v>1</v>
      </c>
      <c r="W125" s="13">
        <v>1</v>
      </c>
      <c r="X125" s="22" t="s">
        <v>319</v>
      </c>
    </row>
    <row r="126" spans="21:24">
      <c r="U126" s="12"/>
      <c r="V126" s="12"/>
      <c r="W126" s="12"/>
      <c r="X126" s="5"/>
    </row>
  </sheetData>
  <phoneticPr fontId="3" type="noConversion"/>
  <conditionalFormatting sqref="X13">
    <cfRule type="expression" dxfId="3" priority="1" stopIfTrue="1">
      <formula>"if(E11==2)"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26"/>
  <sheetViews>
    <sheetView topLeftCell="A16" workbookViewId="0">
      <selection activeCell="D23" sqref="D23"/>
    </sheetView>
  </sheetViews>
  <sheetFormatPr defaultColWidth="8.85546875" defaultRowHeight="12.75"/>
  <cols>
    <col min="2" max="2" width="7.85546875" customWidth="1"/>
    <col min="3" max="3" width="5" customWidth="1"/>
    <col min="4" max="4" width="59.85546875" customWidth="1"/>
    <col min="5" max="14" width="0" hidden="1" customWidth="1"/>
    <col min="15" max="15" width="6.140625" customWidth="1"/>
    <col min="16" max="17" width="0" hidden="1" customWidth="1"/>
    <col min="18" max="18" width="4.42578125" style="18" customWidth="1"/>
    <col min="19" max="19" width="4" style="18" customWidth="1"/>
    <col min="20" max="20" width="9.140625" style="15" customWidth="1"/>
    <col min="21" max="22" width="5.140625" style="11" customWidth="1"/>
    <col min="23" max="23" width="4.7109375" style="11" customWidth="1"/>
    <col min="24" max="24" width="42.85546875" style="1" customWidth="1"/>
  </cols>
  <sheetData>
    <row r="1" spans="1:24">
      <c r="B1" t="s">
        <v>166</v>
      </c>
      <c r="C1" t="s">
        <v>188</v>
      </c>
      <c r="D1" t="s">
        <v>163</v>
      </c>
      <c r="R1" s="18" t="s">
        <v>165</v>
      </c>
      <c r="S1" s="18" t="s">
        <v>164</v>
      </c>
    </row>
    <row r="3" spans="1:24">
      <c r="A3">
        <v>1</v>
      </c>
      <c r="B3" s="16">
        <v>1</v>
      </c>
      <c r="C3" s="16">
        <v>4</v>
      </c>
      <c r="D3" s="16" t="s">
        <v>192</v>
      </c>
      <c r="E3" s="16">
        <v>10000</v>
      </c>
      <c r="F3" s="16">
        <v>10000</v>
      </c>
      <c r="G3" s="16">
        <v>10000</v>
      </c>
      <c r="H3" s="16">
        <v>10000</v>
      </c>
      <c r="I3" s="16">
        <v>10000</v>
      </c>
      <c r="J3" s="16">
        <v>10000</v>
      </c>
      <c r="K3" s="16">
        <v>10000</v>
      </c>
      <c r="L3" s="16">
        <v>10000</v>
      </c>
      <c r="M3" s="16">
        <v>10000</v>
      </c>
      <c r="N3" s="16">
        <v>90000</v>
      </c>
      <c r="O3" s="17">
        <v>5.2600000000000001E-2</v>
      </c>
      <c r="P3" s="17">
        <v>5.2600000000000001E-2</v>
      </c>
      <c r="Q3" s="17">
        <v>1</v>
      </c>
      <c r="R3" s="19">
        <v>4</v>
      </c>
      <c r="S3" s="19">
        <v>4</v>
      </c>
      <c r="X3" s="1" t="s">
        <v>331</v>
      </c>
    </row>
    <row r="4" spans="1:24">
      <c r="A4">
        <v>2</v>
      </c>
      <c r="B4" s="16">
        <v>2</v>
      </c>
      <c r="C4" s="16">
        <v>3</v>
      </c>
      <c r="D4" s="16" t="s">
        <v>193</v>
      </c>
      <c r="E4" s="16">
        <v>10000</v>
      </c>
      <c r="F4" s="16">
        <v>10000</v>
      </c>
      <c r="G4" s="16">
        <v>10000</v>
      </c>
      <c r="H4" s="16">
        <v>10000</v>
      </c>
      <c r="I4" s="16">
        <v>10000</v>
      </c>
      <c r="J4" s="16">
        <v>10000</v>
      </c>
      <c r="K4" s="16">
        <v>10000</v>
      </c>
      <c r="L4" s="16">
        <v>1000</v>
      </c>
      <c r="M4" s="16">
        <v>10000</v>
      </c>
      <c r="N4" s="16">
        <v>81000</v>
      </c>
      <c r="O4" s="17">
        <v>4.7300000000000002E-2</v>
      </c>
      <c r="P4" s="17">
        <v>9.9900000000000003E-2</v>
      </c>
      <c r="Q4" s="17">
        <v>0.94740000000000002</v>
      </c>
      <c r="R4" s="19">
        <v>4</v>
      </c>
      <c r="S4" s="19">
        <v>4</v>
      </c>
      <c r="X4" s="1" t="s">
        <v>327</v>
      </c>
    </row>
    <row r="5" spans="1:24">
      <c r="A5">
        <v>3</v>
      </c>
      <c r="B5" s="16">
        <v>3</v>
      </c>
      <c r="C5" s="16">
        <v>19</v>
      </c>
      <c r="D5" s="16" t="s">
        <v>356</v>
      </c>
      <c r="E5" s="16">
        <v>10000</v>
      </c>
      <c r="F5" s="16">
        <v>10000</v>
      </c>
      <c r="G5" s="16">
        <v>10000</v>
      </c>
      <c r="H5" s="16">
        <v>1000</v>
      </c>
      <c r="I5" s="16">
        <v>10000</v>
      </c>
      <c r="J5" s="16">
        <v>10000</v>
      </c>
      <c r="K5" s="16">
        <v>10000</v>
      </c>
      <c r="L5" s="16">
        <v>10000</v>
      </c>
      <c r="M5" s="16">
        <v>1000</v>
      </c>
      <c r="N5" s="16">
        <v>72000</v>
      </c>
      <c r="O5" s="17">
        <v>4.2099999999999999E-2</v>
      </c>
      <c r="P5" s="17">
        <v>0.1419</v>
      </c>
      <c r="Q5" s="17">
        <v>0.90010000000000001</v>
      </c>
      <c r="R5" s="19">
        <v>4</v>
      </c>
      <c r="S5" s="19">
        <v>4</v>
      </c>
      <c r="U5" s="11">
        <f>4.21-3.68</f>
        <v>0.5299999999999998</v>
      </c>
      <c r="X5" s="1" t="s">
        <v>328</v>
      </c>
    </row>
    <row r="6" spans="1:24">
      <c r="A6">
        <v>4</v>
      </c>
      <c r="B6" s="16">
        <v>4</v>
      </c>
      <c r="C6" s="16">
        <v>28</v>
      </c>
      <c r="D6" s="16" t="s">
        <v>365</v>
      </c>
      <c r="E6" s="16">
        <v>1000</v>
      </c>
      <c r="F6" s="16">
        <v>10000</v>
      </c>
      <c r="G6" s="16">
        <v>10000</v>
      </c>
      <c r="H6" s="16">
        <v>1000</v>
      </c>
      <c r="I6" s="16">
        <v>10000</v>
      </c>
      <c r="J6" s="16">
        <v>10000</v>
      </c>
      <c r="K6" s="16">
        <v>10000</v>
      </c>
      <c r="L6" s="16">
        <v>10000</v>
      </c>
      <c r="M6" s="16">
        <v>10000</v>
      </c>
      <c r="N6" s="16">
        <v>72000</v>
      </c>
      <c r="O6" s="17">
        <v>4.2099999999999999E-2</v>
      </c>
      <c r="P6" s="17">
        <v>0.184</v>
      </c>
      <c r="Q6" s="17">
        <v>0.85809999999999997</v>
      </c>
      <c r="R6" s="19">
        <v>4</v>
      </c>
      <c r="S6" s="19">
        <v>4</v>
      </c>
      <c r="X6" s="1" t="s">
        <v>329</v>
      </c>
    </row>
    <row r="7" spans="1:24">
      <c r="A7">
        <v>5</v>
      </c>
      <c r="B7" s="16">
        <v>5</v>
      </c>
      <c r="C7" s="16">
        <v>57</v>
      </c>
      <c r="D7" s="16" t="s">
        <v>194</v>
      </c>
      <c r="E7" s="16">
        <v>1000</v>
      </c>
      <c r="F7" s="16">
        <v>10000</v>
      </c>
      <c r="G7" s="16">
        <v>10000</v>
      </c>
      <c r="H7" s="16">
        <v>1000</v>
      </c>
      <c r="I7" s="16">
        <v>10000</v>
      </c>
      <c r="J7" s="16">
        <v>10000</v>
      </c>
      <c r="K7" s="16">
        <v>10000</v>
      </c>
      <c r="L7" s="16">
        <v>10000</v>
      </c>
      <c r="M7" s="16">
        <v>10000</v>
      </c>
      <c r="N7" s="16">
        <v>72000</v>
      </c>
      <c r="O7" s="17">
        <v>4.2099999999999999E-2</v>
      </c>
      <c r="P7" s="17">
        <v>0.22600000000000001</v>
      </c>
      <c r="Q7" s="17">
        <v>0.81599999999999995</v>
      </c>
      <c r="R7" s="19">
        <v>4</v>
      </c>
      <c r="S7" s="19">
        <v>4</v>
      </c>
    </row>
    <row r="8" spans="1:24" ht="25.5">
      <c r="A8">
        <v>6</v>
      </c>
      <c r="B8" s="16">
        <v>6</v>
      </c>
      <c r="C8" s="16">
        <v>2</v>
      </c>
      <c r="D8" s="16" t="s">
        <v>195</v>
      </c>
      <c r="E8" s="16">
        <v>1000</v>
      </c>
      <c r="F8" s="16">
        <v>10000</v>
      </c>
      <c r="G8" s="16">
        <v>1000</v>
      </c>
      <c r="H8" s="16">
        <v>1000</v>
      </c>
      <c r="I8" s="16">
        <v>10000</v>
      </c>
      <c r="J8" s="16">
        <v>10000</v>
      </c>
      <c r="K8" s="16">
        <v>10000</v>
      </c>
      <c r="L8" s="16">
        <v>10000</v>
      </c>
      <c r="M8" s="16">
        <v>10000</v>
      </c>
      <c r="N8" s="16">
        <v>63000</v>
      </c>
      <c r="O8" s="17">
        <v>3.6799999999999999E-2</v>
      </c>
      <c r="P8" s="17">
        <v>0.26279999999999998</v>
      </c>
      <c r="Q8" s="17">
        <v>0.77400000000000002</v>
      </c>
      <c r="R8" s="19">
        <v>3</v>
      </c>
      <c r="S8" s="19">
        <v>4</v>
      </c>
      <c r="U8" s="11" t="s">
        <v>188</v>
      </c>
      <c r="W8" s="11" t="s">
        <v>187</v>
      </c>
      <c r="X8" s="1" t="s">
        <v>302</v>
      </c>
    </row>
    <row r="9" spans="1:24">
      <c r="A9">
        <v>7</v>
      </c>
      <c r="B9" s="16">
        <v>7</v>
      </c>
      <c r="C9" s="16">
        <v>24</v>
      </c>
      <c r="D9" s="16" t="s">
        <v>196</v>
      </c>
      <c r="E9" s="16">
        <v>1000</v>
      </c>
      <c r="F9" s="16">
        <v>1000</v>
      </c>
      <c r="G9" s="16">
        <v>10000</v>
      </c>
      <c r="H9" s="16">
        <v>10000</v>
      </c>
      <c r="I9" s="16">
        <v>1000</v>
      </c>
      <c r="J9" s="16">
        <v>10000</v>
      </c>
      <c r="K9" s="16">
        <v>10000</v>
      </c>
      <c r="L9" s="16">
        <v>10000</v>
      </c>
      <c r="M9" s="16">
        <v>10000</v>
      </c>
      <c r="N9" s="16">
        <v>63000</v>
      </c>
      <c r="O9" s="17">
        <v>3.6799999999999999E-2</v>
      </c>
      <c r="P9" s="17">
        <v>0.29959999999999998</v>
      </c>
      <c r="Q9" s="17">
        <v>0.73719999999999997</v>
      </c>
      <c r="R9" s="19">
        <v>3</v>
      </c>
      <c r="S9" s="19">
        <v>4</v>
      </c>
    </row>
    <row r="10" spans="1:24">
      <c r="A10">
        <v>8</v>
      </c>
      <c r="B10" s="16">
        <v>8</v>
      </c>
      <c r="C10" s="16">
        <v>39</v>
      </c>
      <c r="D10" s="16" t="s">
        <v>375</v>
      </c>
      <c r="E10" s="16">
        <v>10000</v>
      </c>
      <c r="F10" s="16">
        <v>1000</v>
      </c>
      <c r="G10" s="16">
        <v>10000</v>
      </c>
      <c r="H10" s="16">
        <v>1000</v>
      </c>
      <c r="I10" s="16">
        <v>1000</v>
      </c>
      <c r="J10" s="16">
        <v>10000</v>
      </c>
      <c r="K10" s="16">
        <v>10000</v>
      </c>
      <c r="L10" s="16">
        <v>10000</v>
      </c>
      <c r="M10" s="16">
        <v>10000</v>
      </c>
      <c r="N10" s="16">
        <v>63000</v>
      </c>
      <c r="O10" s="17">
        <v>3.6799999999999999E-2</v>
      </c>
      <c r="P10" s="17">
        <v>0.33639999999999998</v>
      </c>
      <c r="Q10" s="17">
        <v>0.70040000000000002</v>
      </c>
      <c r="R10" s="19">
        <v>3</v>
      </c>
      <c r="S10" s="19">
        <v>4</v>
      </c>
      <c r="X10" s="3" t="s">
        <v>320</v>
      </c>
    </row>
    <row r="11" spans="1:24" ht="25.5">
      <c r="A11">
        <v>9</v>
      </c>
      <c r="B11" s="16">
        <v>9</v>
      </c>
      <c r="C11" s="16">
        <v>35</v>
      </c>
      <c r="D11" s="16" t="s">
        <v>372</v>
      </c>
      <c r="E11" s="16">
        <v>10000</v>
      </c>
      <c r="F11" s="16">
        <v>1000</v>
      </c>
      <c r="G11" s="16">
        <v>10000</v>
      </c>
      <c r="H11" s="16">
        <v>100</v>
      </c>
      <c r="I11" s="16">
        <v>1000</v>
      </c>
      <c r="J11" s="16">
        <v>10000</v>
      </c>
      <c r="K11" s="16">
        <v>10000</v>
      </c>
      <c r="L11" s="16">
        <v>10000</v>
      </c>
      <c r="M11" s="16">
        <v>10000</v>
      </c>
      <c r="N11" s="16">
        <v>62100</v>
      </c>
      <c r="O11" s="17">
        <v>3.6299999999999999E-2</v>
      </c>
      <c r="P11" s="17">
        <v>0.37269999999999998</v>
      </c>
      <c r="Q11" s="17">
        <v>0.66359999999999997</v>
      </c>
      <c r="R11" s="19">
        <v>3</v>
      </c>
      <c r="S11" s="19">
        <v>4</v>
      </c>
      <c r="X11" s="3" t="s">
        <v>321</v>
      </c>
    </row>
    <row r="12" spans="1:24" ht="25.5">
      <c r="A12">
        <v>10</v>
      </c>
      <c r="B12" s="16">
        <v>10</v>
      </c>
      <c r="C12" s="16">
        <v>15</v>
      </c>
      <c r="D12" s="16" t="s">
        <v>197</v>
      </c>
      <c r="E12" s="16">
        <v>10000</v>
      </c>
      <c r="F12" s="16">
        <v>1000</v>
      </c>
      <c r="G12" s="16">
        <v>10000</v>
      </c>
      <c r="H12" s="16">
        <v>10000</v>
      </c>
      <c r="I12" s="16">
        <v>1000</v>
      </c>
      <c r="J12" s="16">
        <v>1000</v>
      </c>
      <c r="K12" s="16">
        <v>1000</v>
      </c>
      <c r="L12" s="16">
        <v>10000</v>
      </c>
      <c r="M12" s="16">
        <v>10000</v>
      </c>
      <c r="N12" s="16">
        <v>54000</v>
      </c>
      <c r="O12" s="17">
        <v>3.15E-2</v>
      </c>
      <c r="P12" s="17">
        <v>0.4042</v>
      </c>
      <c r="Q12" s="17">
        <v>0.62729999999999997</v>
      </c>
      <c r="R12" s="19">
        <v>3</v>
      </c>
      <c r="S12" s="19">
        <v>4</v>
      </c>
      <c r="X12" s="3" t="s">
        <v>323</v>
      </c>
    </row>
    <row r="13" spans="1:24" ht="25.5">
      <c r="A13">
        <v>11</v>
      </c>
      <c r="B13" s="16">
        <v>11</v>
      </c>
      <c r="C13" s="16">
        <v>1</v>
      </c>
      <c r="D13" s="16" t="s">
        <v>198</v>
      </c>
      <c r="E13" s="16">
        <v>1000</v>
      </c>
      <c r="F13" s="16">
        <v>10000</v>
      </c>
      <c r="G13" s="16">
        <v>1000</v>
      </c>
      <c r="H13" s="16">
        <v>100</v>
      </c>
      <c r="I13" s="16">
        <v>10000</v>
      </c>
      <c r="J13" s="16">
        <v>10000</v>
      </c>
      <c r="K13" s="16">
        <v>10000</v>
      </c>
      <c r="L13" s="16">
        <v>1000</v>
      </c>
      <c r="M13" s="16">
        <v>10000</v>
      </c>
      <c r="N13" s="16">
        <v>53100</v>
      </c>
      <c r="O13" s="17">
        <v>3.1E-2</v>
      </c>
      <c r="P13" s="17">
        <v>0.43519999999999998</v>
      </c>
      <c r="Q13" s="17">
        <v>0.5958</v>
      </c>
      <c r="R13" s="19">
        <v>3</v>
      </c>
      <c r="S13" s="19">
        <v>4</v>
      </c>
      <c r="X13" s="4" t="s">
        <v>324</v>
      </c>
    </row>
    <row r="14" spans="1:24" ht="25.5">
      <c r="A14">
        <v>12</v>
      </c>
      <c r="B14" s="16">
        <v>12</v>
      </c>
      <c r="C14" s="16">
        <v>6</v>
      </c>
      <c r="D14" s="16" t="s">
        <v>199</v>
      </c>
      <c r="E14" s="16">
        <v>100</v>
      </c>
      <c r="F14" s="16">
        <v>10000</v>
      </c>
      <c r="G14" s="16">
        <v>10000</v>
      </c>
      <c r="H14" s="16">
        <v>100</v>
      </c>
      <c r="I14" s="16">
        <v>10000</v>
      </c>
      <c r="J14" s="16">
        <v>10000</v>
      </c>
      <c r="K14" s="16">
        <v>10000</v>
      </c>
      <c r="L14" s="16">
        <v>100</v>
      </c>
      <c r="M14" s="16">
        <v>1000</v>
      </c>
      <c r="N14" s="16">
        <v>51300</v>
      </c>
      <c r="O14" s="17">
        <v>0.03</v>
      </c>
      <c r="P14" s="17">
        <v>0.4652</v>
      </c>
      <c r="Q14" s="17">
        <v>0.56479999999999997</v>
      </c>
      <c r="R14" s="19">
        <v>3</v>
      </c>
      <c r="S14" s="19">
        <v>4</v>
      </c>
      <c r="X14" s="3" t="s">
        <v>322</v>
      </c>
    </row>
    <row r="15" spans="1:24" ht="25.5">
      <c r="A15">
        <v>13</v>
      </c>
      <c r="B15" s="16">
        <v>13</v>
      </c>
      <c r="C15" s="16">
        <v>52</v>
      </c>
      <c r="D15" s="16" t="s">
        <v>200</v>
      </c>
      <c r="E15" s="16">
        <v>100</v>
      </c>
      <c r="F15" s="16">
        <v>1000</v>
      </c>
      <c r="G15" s="16">
        <v>10000</v>
      </c>
      <c r="H15" s="16">
        <v>1000</v>
      </c>
      <c r="I15" s="16">
        <v>1000</v>
      </c>
      <c r="J15" s="16">
        <v>10000</v>
      </c>
      <c r="K15" s="16">
        <v>1000</v>
      </c>
      <c r="L15" s="16">
        <v>10000</v>
      </c>
      <c r="M15" s="16">
        <v>10000</v>
      </c>
      <c r="N15" s="16">
        <v>44100</v>
      </c>
      <c r="O15" s="17">
        <v>2.58E-2</v>
      </c>
      <c r="P15" s="17">
        <v>0.49099999999999999</v>
      </c>
      <c r="Q15" s="17">
        <v>0.53480000000000005</v>
      </c>
      <c r="R15" s="19">
        <v>3</v>
      </c>
      <c r="S15" s="19">
        <v>4</v>
      </c>
      <c r="U15" s="11">
        <v>1</v>
      </c>
      <c r="V15" s="11">
        <v>2</v>
      </c>
      <c r="W15" s="11">
        <v>1</v>
      </c>
      <c r="X15" s="4" t="s">
        <v>344</v>
      </c>
    </row>
    <row r="16" spans="1:24">
      <c r="A16">
        <v>14</v>
      </c>
      <c r="B16" s="16">
        <v>14</v>
      </c>
      <c r="C16" s="16">
        <v>25</v>
      </c>
      <c r="D16" s="16" t="s">
        <v>201</v>
      </c>
      <c r="E16" s="16">
        <v>10000</v>
      </c>
      <c r="F16" s="16">
        <v>10000</v>
      </c>
      <c r="G16" s="16">
        <v>1000</v>
      </c>
      <c r="H16" s="16">
        <v>1000</v>
      </c>
      <c r="I16" s="16">
        <v>10</v>
      </c>
      <c r="J16" s="16">
        <v>10000</v>
      </c>
      <c r="K16" s="16">
        <v>10000</v>
      </c>
      <c r="L16" s="16">
        <v>1000</v>
      </c>
      <c r="M16" s="16">
        <v>100</v>
      </c>
      <c r="N16" s="16">
        <v>43110</v>
      </c>
      <c r="O16" s="17">
        <v>2.52E-2</v>
      </c>
      <c r="P16" s="17">
        <v>0.5161</v>
      </c>
      <c r="Q16" s="17">
        <v>0.50900000000000001</v>
      </c>
      <c r="R16" s="19">
        <v>3</v>
      </c>
      <c r="S16" s="19">
        <v>4</v>
      </c>
      <c r="U16" s="12"/>
      <c r="V16" s="12"/>
      <c r="W16" s="12"/>
      <c r="X16" s="6"/>
    </row>
    <row r="17" spans="1:24" ht="25.5">
      <c r="A17">
        <v>15</v>
      </c>
      <c r="B17" s="16">
        <v>15</v>
      </c>
      <c r="C17" s="16">
        <v>20</v>
      </c>
      <c r="D17" s="16" t="s">
        <v>357</v>
      </c>
      <c r="E17" s="16">
        <v>1000</v>
      </c>
      <c r="F17" s="16">
        <v>10000</v>
      </c>
      <c r="G17" s="16">
        <v>1000</v>
      </c>
      <c r="H17" s="16">
        <v>1000</v>
      </c>
      <c r="I17" s="16">
        <v>10000</v>
      </c>
      <c r="J17" s="16">
        <v>1000</v>
      </c>
      <c r="K17" s="16">
        <v>10000</v>
      </c>
      <c r="L17" s="16">
        <v>1000</v>
      </c>
      <c r="M17" s="16">
        <v>1000</v>
      </c>
      <c r="N17" s="16">
        <v>36000</v>
      </c>
      <c r="O17" s="17">
        <v>2.1000000000000001E-2</v>
      </c>
      <c r="P17" s="17">
        <v>0.53720000000000001</v>
      </c>
      <c r="Q17" s="17">
        <v>0.4839</v>
      </c>
      <c r="R17" s="19">
        <v>2</v>
      </c>
      <c r="S17" s="19">
        <v>4</v>
      </c>
      <c r="U17" s="13">
        <v>2</v>
      </c>
      <c r="V17" s="13">
        <v>4</v>
      </c>
      <c r="W17" s="13">
        <v>3</v>
      </c>
      <c r="X17" s="8" t="s">
        <v>277</v>
      </c>
    </row>
    <row r="18" spans="1:24">
      <c r="A18">
        <v>16</v>
      </c>
      <c r="B18" s="16">
        <v>16</v>
      </c>
      <c r="C18" s="16">
        <v>23</v>
      </c>
      <c r="D18" s="16" t="s">
        <v>202</v>
      </c>
      <c r="E18" s="16">
        <v>1000</v>
      </c>
      <c r="F18" s="16">
        <v>1000</v>
      </c>
      <c r="G18" s="16">
        <v>10000</v>
      </c>
      <c r="H18" s="16">
        <v>1000</v>
      </c>
      <c r="I18" s="16">
        <v>1000</v>
      </c>
      <c r="J18" s="16">
        <v>1000</v>
      </c>
      <c r="K18" s="16">
        <v>10000</v>
      </c>
      <c r="L18" s="16">
        <v>1000</v>
      </c>
      <c r="M18" s="16">
        <v>10000</v>
      </c>
      <c r="N18" s="16">
        <v>36000</v>
      </c>
      <c r="O18" s="17">
        <v>2.1000000000000001E-2</v>
      </c>
      <c r="P18" s="17">
        <v>0.55820000000000003</v>
      </c>
      <c r="Q18" s="17">
        <v>0.46279999999999999</v>
      </c>
      <c r="R18" s="19">
        <v>2</v>
      </c>
      <c r="S18" s="19">
        <v>4</v>
      </c>
      <c r="U18" s="12"/>
      <c r="V18" s="12"/>
      <c r="W18" s="12"/>
      <c r="X18" s="6"/>
    </row>
    <row r="19" spans="1:24" ht="25.5">
      <c r="A19">
        <v>17</v>
      </c>
      <c r="B19" s="16">
        <v>17</v>
      </c>
      <c r="C19" s="16">
        <v>18</v>
      </c>
      <c r="D19" s="16" t="s">
        <v>203</v>
      </c>
      <c r="E19" s="16">
        <v>1000</v>
      </c>
      <c r="F19" s="16">
        <v>1000</v>
      </c>
      <c r="G19" s="16">
        <v>1000</v>
      </c>
      <c r="H19" s="16">
        <v>100</v>
      </c>
      <c r="I19" s="16">
        <v>1000</v>
      </c>
      <c r="J19" s="16">
        <v>1000</v>
      </c>
      <c r="K19" s="16">
        <v>10000</v>
      </c>
      <c r="L19" s="16">
        <v>10000</v>
      </c>
      <c r="M19" s="16">
        <v>10000</v>
      </c>
      <c r="N19" s="16">
        <v>35100</v>
      </c>
      <c r="O19" s="17">
        <v>2.0500000000000001E-2</v>
      </c>
      <c r="P19" s="17">
        <v>0.57869999999999999</v>
      </c>
      <c r="Q19" s="17">
        <v>0.44180000000000003</v>
      </c>
      <c r="R19" s="19">
        <v>2</v>
      </c>
      <c r="S19" s="19">
        <v>3</v>
      </c>
      <c r="U19" s="13">
        <v>3</v>
      </c>
      <c r="V19" s="13">
        <v>2</v>
      </c>
      <c r="W19" s="13">
        <v>1</v>
      </c>
      <c r="X19" s="8" t="s">
        <v>330</v>
      </c>
    </row>
    <row r="20" spans="1:24">
      <c r="A20">
        <v>18</v>
      </c>
      <c r="B20" s="16">
        <v>18</v>
      </c>
      <c r="C20" s="16">
        <v>31</v>
      </c>
      <c r="D20" s="16" t="s">
        <v>368</v>
      </c>
      <c r="E20" s="16">
        <v>10000</v>
      </c>
      <c r="F20" s="16">
        <v>10000</v>
      </c>
      <c r="G20" s="16">
        <v>1000</v>
      </c>
      <c r="H20" s="16">
        <v>100</v>
      </c>
      <c r="I20" s="16">
        <v>10000</v>
      </c>
      <c r="J20" s="16">
        <v>1000</v>
      </c>
      <c r="K20" s="16">
        <v>1000</v>
      </c>
      <c r="L20" s="16">
        <v>1000</v>
      </c>
      <c r="M20" s="16">
        <v>1000</v>
      </c>
      <c r="N20" s="16">
        <v>35100</v>
      </c>
      <c r="O20" s="17">
        <v>2.0500000000000001E-2</v>
      </c>
      <c r="P20" s="17">
        <v>0.59919999999999995</v>
      </c>
      <c r="Q20" s="17">
        <v>0.42130000000000001</v>
      </c>
      <c r="R20" s="19">
        <v>2</v>
      </c>
      <c r="S20" s="19">
        <v>3</v>
      </c>
      <c r="U20" s="12"/>
      <c r="V20" s="12"/>
      <c r="W20" s="12"/>
      <c r="X20" s="6"/>
    </row>
    <row r="21" spans="1:24">
      <c r="A21">
        <v>19</v>
      </c>
      <c r="B21" s="16">
        <v>19</v>
      </c>
      <c r="C21" s="16">
        <v>8</v>
      </c>
      <c r="D21" s="16" t="s">
        <v>345</v>
      </c>
      <c r="E21" s="16">
        <v>100</v>
      </c>
      <c r="F21" s="16">
        <v>1000</v>
      </c>
      <c r="G21" s="16">
        <v>100</v>
      </c>
      <c r="H21" s="16">
        <v>1000</v>
      </c>
      <c r="I21" s="16">
        <v>1000</v>
      </c>
      <c r="J21" s="16">
        <v>10000</v>
      </c>
      <c r="K21" s="16">
        <v>10000</v>
      </c>
      <c r="L21" s="16">
        <v>1000</v>
      </c>
      <c r="M21" s="16">
        <v>10000</v>
      </c>
      <c r="N21" s="16">
        <v>34200</v>
      </c>
      <c r="O21" s="17">
        <v>0.02</v>
      </c>
      <c r="P21" s="17">
        <v>0.61919999999999997</v>
      </c>
      <c r="Q21" s="17">
        <v>0.40079999999999999</v>
      </c>
      <c r="R21" s="19">
        <v>2</v>
      </c>
      <c r="S21" s="19">
        <v>3</v>
      </c>
      <c r="U21" s="13">
        <v>4</v>
      </c>
      <c r="V21" s="13">
        <v>3</v>
      </c>
      <c r="W21" s="13">
        <v>2</v>
      </c>
      <c r="X21" s="8" t="s">
        <v>345</v>
      </c>
    </row>
    <row r="22" spans="1:24">
      <c r="A22">
        <v>20</v>
      </c>
      <c r="B22" s="16">
        <v>20</v>
      </c>
      <c r="C22" s="16">
        <v>29</v>
      </c>
      <c r="D22" s="16" t="s">
        <v>204</v>
      </c>
      <c r="E22" s="16">
        <v>100</v>
      </c>
      <c r="F22" s="16">
        <v>10000</v>
      </c>
      <c r="G22" s="16">
        <v>1000</v>
      </c>
      <c r="H22" s="16">
        <v>100</v>
      </c>
      <c r="I22" s="16">
        <v>10000</v>
      </c>
      <c r="J22" s="16">
        <v>1000</v>
      </c>
      <c r="K22" s="16">
        <v>10000</v>
      </c>
      <c r="L22" s="16">
        <v>1000</v>
      </c>
      <c r="M22" s="16">
        <v>1000</v>
      </c>
      <c r="N22" s="16">
        <v>34200</v>
      </c>
      <c r="O22" s="17">
        <v>0.02</v>
      </c>
      <c r="P22" s="17">
        <v>0.6391</v>
      </c>
      <c r="Q22" s="17">
        <v>0.38080000000000003</v>
      </c>
      <c r="R22" s="19">
        <v>2</v>
      </c>
      <c r="S22" s="19">
        <v>3</v>
      </c>
      <c r="X22" s="4"/>
    </row>
    <row r="23" spans="1:24">
      <c r="A23">
        <v>21</v>
      </c>
      <c r="B23" s="16">
        <v>21</v>
      </c>
      <c r="C23" s="16">
        <v>51</v>
      </c>
      <c r="D23" s="16" t="s">
        <v>205</v>
      </c>
      <c r="E23" s="16">
        <v>100</v>
      </c>
      <c r="F23" s="16">
        <v>10000</v>
      </c>
      <c r="G23" s="16">
        <v>1000</v>
      </c>
      <c r="H23" s="16">
        <v>100</v>
      </c>
      <c r="I23" s="16">
        <v>10000</v>
      </c>
      <c r="J23" s="16">
        <v>1000</v>
      </c>
      <c r="K23" s="16">
        <v>1000</v>
      </c>
      <c r="L23" s="16">
        <v>1000</v>
      </c>
      <c r="M23" s="16">
        <v>10000</v>
      </c>
      <c r="N23" s="16">
        <v>34200</v>
      </c>
      <c r="O23" s="17">
        <v>0.02</v>
      </c>
      <c r="P23" s="17">
        <v>0.65910000000000002</v>
      </c>
      <c r="Q23" s="17">
        <v>0.3609</v>
      </c>
      <c r="R23" s="19">
        <v>2</v>
      </c>
      <c r="S23" s="19">
        <v>3</v>
      </c>
      <c r="X23" s="4" t="s">
        <v>346</v>
      </c>
    </row>
    <row r="24" spans="1:24">
      <c r="A24">
        <v>22</v>
      </c>
      <c r="B24" s="16">
        <v>22</v>
      </c>
      <c r="C24" s="16">
        <v>32</v>
      </c>
      <c r="D24" s="16" t="s">
        <v>369</v>
      </c>
      <c r="E24" s="16">
        <v>1000</v>
      </c>
      <c r="F24" s="16">
        <v>10000</v>
      </c>
      <c r="G24" s="16">
        <v>100</v>
      </c>
      <c r="H24" s="16">
        <v>10</v>
      </c>
      <c r="I24" s="16">
        <v>10000</v>
      </c>
      <c r="J24" s="16">
        <v>1000</v>
      </c>
      <c r="K24" s="16">
        <v>1000</v>
      </c>
      <c r="L24" s="16">
        <v>10000</v>
      </c>
      <c r="M24" s="16">
        <v>1000</v>
      </c>
      <c r="N24" s="16">
        <v>34110</v>
      </c>
      <c r="O24" s="17">
        <v>1.9900000000000001E-2</v>
      </c>
      <c r="P24" s="17">
        <v>0.67900000000000005</v>
      </c>
      <c r="Q24" s="17">
        <v>0.34089999999999998</v>
      </c>
      <c r="R24" s="19">
        <v>2</v>
      </c>
      <c r="S24" s="19">
        <v>3</v>
      </c>
      <c r="U24" s="12"/>
      <c r="V24" s="12"/>
      <c r="W24" s="12"/>
      <c r="X24" s="6"/>
    </row>
    <row r="25" spans="1:24">
      <c r="A25">
        <v>23</v>
      </c>
      <c r="B25" s="16">
        <v>23</v>
      </c>
      <c r="C25" s="16">
        <v>36</v>
      </c>
      <c r="D25" s="16" t="s">
        <v>373</v>
      </c>
      <c r="E25" s="16">
        <v>1000</v>
      </c>
      <c r="F25" s="16">
        <v>1000</v>
      </c>
      <c r="G25" s="16">
        <v>1000</v>
      </c>
      <c r="H25" s="16">
        <v>100</v>
      </c>
      <c r="I25" s="16">
        <v>1000</v>
      </c>
      <c r="J25" s="16">
        <v>1000</v>
      </c>
      <c r="K25" s="16">
        <v>10000</v>
      </c>
      <c r="L25" s="16">
        <v>1000</v>
      </c>
      <c r="M25" s="16">
        <v>10000</v>
      </c>
      <c r="N25" s="16">
        <v>26100</v>
      </c>
      <c r="O25" s="17">
        <v>1.52E-2</v>
      </c>
      <c r="P25" s="17">
        <v>0.69430000000000003</v>
      </c>
      <c r="Q25" s="17">
        <v>0.32100000000000001</v>
      </c>
      <c r="R25" s="19">
        <v>2</v>
      </c>
      <c r="S25" s="19">
        <v>3</v>
      </c>
      <c r="U25" s="13">
        <v>5</v>
      </c>
      <c r="V25" s="13">
        <v>2</v>
      </c>
      <c r="W25" s="13">
        <v>1</v>
      </c>
      <c r="X25" s="8" t="s">
        <v>347</v>
      </c>
    </row>
    <row r="26" spans="1:24">
      <c r="A26">
        <v>24</v>
      </c>
      <c r="B26" s="16">
        <v>24</v>
      </c>
      <c r="C26" s="16">
        <v>54</v>
      </c>
      <c r="D26" s="16" t="s">
        <v>206</v>
      </c>
      <c r="E26" s="16">
        <v>1000</v>
      </c>
      <c r="F26" s="16">
        <v>1000</v>
      </c>
      <c r="G26" s="16">
        <v>10000</v>
      </c>
      <c r="H26" s="16">
        <v>1000</v>
      </c>
      <c r="I26" s="16">
        <v>1000</v>
      </c>
      <c r="J26" s="16">
        <v>100</v>
      </c>
      <c r="K26" s="16">
        <v>1000</v>
      </c>
      <c r="L26" s="16">
        <v>10000</v>
      </c>
      <c r="M26" s="16">
        <v>1000</v>
      </c>
      <c r="N26" s="16">
        <v>26100</v>
      </c>
      <c r="O26" s="17">
        <v>1.52E-2</v>
      </c>
      <c r="P26" s="17">
        <v>0.70950000000000002</v>
      </c>
      <c r="Q26" s="17">
        <v>0.30570000000000003</v>
      </c>
      <c r="R26" s="19">
        <v>2</v>
      </c>
      <c r="S26" s="19">
        <v>3</v>
      </c>
      <c r="X26" s="4"/>
    </row>
    <row r="27" spans="1:24">
      <c r="A27">
        <v>25</v>
      </c>
      <c r="B27" s="16">
        <v>25</v>
      </c>
      <c r="C27" s="16">
        <v>33</v>
      </c>
      <c r="D27" s="16" t="s">
        <v>207</v>
      </c>
      <c r="E27" s="16">
        <v>10000</v>
      </c>
      <c r="F27" s="16">
        <v>1000</v>
      </c>
      <c r="G27" s="16">
        <v>1000</v>
      </c>
      <c r="H27" s="16">
        <v>100</v>
      </c>
      <c r="I27" s="16">
        <v>1000</v>
      </c>
      <c r="J27" s="16">
        <v>10000</v>
      </c>
      <c r="K27" s="16">
        <v>1000</v>
      </c>
      <c r="L27" s="16">
        <v>100</v>
      </c>
      <c r="M27" s="16">
        <v>1000</v>
      </c>
      <c r="N27" s="16">
        <v>25200</v>
      </c>
      <c r="O27" s="17">
        <v>1.47E-2</v>
      </c>
      <c r="P27" s="17">
        <v>0.72419999999999995</v>
      </c>
      <c r="Q27" s="17">
        <v>0.29049999999999998</v>
      </c>
      <c r="R27" s="19">
        <v>2</v>
      </c>
      <c r="S27" s="19">
        <v>3</v>
      </c>
      <c r="U27" s="12"/>
      <c r="V27" s="12"/>
      <c r="W27" s="12"/>
      <c r="X27" s="6"/>
    </row>
    <row r="28" spans="1:24" ht="25.5">
      <c r="A28">
        <v>26</v>
      </c>
      <c r="B28" s="16">
        <v>26</v>
      </c>
      <c r="C28" s="16">
        <v>37</v>
      </c>
      <c r="D28" s="16" t="s">
        <v>208</v>
      </c>
      <c r="E28" s="16">
        <v>1000</v>
      </c>
      <c r="F28" s="16">
        <v>100</v>
      </c>
      <c r="G28" s="16">
        <v>1000</v>
      </c>
      <c r="H28" s="16">
        <v>10</v>
      </c>
      <c r="I28" s="16">
        <v>100</v>
      </c>
      <c r="J28" s="16">
        <v>1000</v>
      </c>
      <c r="K28" s="16">
        <v>10000</v>
      </c>
      <c r="L28" s="16">
        <v>1000</v>
      </c>
      <c r="M28" s="16">
        <v>10000</v>
      </c>
      <c r="N28" s="16">
        <v>24210</v>
      </c>
      <c r="O28" s="17">
        <v>1.41E-2</v>
      </c>
      <c r="P28" s="17">
        <v>0.73839999999999995</v>
      </c>
      <c r="Q28" s="17">
        <v>0.27579999999999999</v>
      </c>
      <c r="R28" s="19">
        <v>2</v>
      </c>
      <c r="S28" s="19">
        <v>3</v>
      </c>
      <c r="U28" s="14">
        <v>6</v>
      </c>
      <c r="V28" s="14">
        <v>3</v>
      </c>
      <c r="W28" s="14">
        <v>2</v>
      </c>
      <c r="X28" s="10" t="s">
        <v>348</v>
      </c>
    </row>
    <row r="29" spans="1:24">
      <c r="A29">
        <v>27</v>
      </c>
      <c r="B29" s="16">
        <v>27</v>
      </c>
      <c r="C29" s="16">
        <v>10</v>
      </c>
      <c r="D29" s="16" t="s">
        <v>209</v>
      </c>
      <c r="E29" s="16">
        <v>100</v>
      </c>
      <c r="F29" s="16">
        <v>1000</v>
      </c>
      <c r="G29" s="16">
        <v>1000</v>
      </c>
      <c r="H29" s="16">
        <v>10</v>
      </c>
      <c r="I29" s="16">
        <v>1000</v>
      </c>
      <c r="J29" s="16">
        <v>10000</v>
      </c>
      <c r="K29" s="16">
        <v>10000</v>
      </c>
      <c r="L29" s="16">
        <v>1000</v>
      </c>
      <c r="M29" s="16">
        <v>10</v>
      </c>
      <c r="N29" s="16">
        <v>24120</v>
      </c>
      <c r="O29" s="17">
        <v>1.41E-2</v>
      </c>
      <c r="P29" s="17">
        <v>0.75249999999999995</v>
      </c>
      <c r="Q29" s="17">
        <v>0.2616</v>
      </c>
      <c r="R29" s="19">
        <v>2</v>
      </c>
      <c r="S29" s="19">
        <v>3</v>
      </c>
      <c r="U29" s="13">
        <v>7</v>
      </c>
      <c r="V29" s="13">
        <v>1</v>
      </c>
      <c r="W29" s="13">
        <v>1</v>
      </c>
      <c r="X29" s="8" t="s">
        <v>349</v>
      </c>
    </row>
    <row r="30" spans="1:24">
      <c r="A30">
        <v>28</v>
      </c>
      <c r="B30" s="16">
        <v>28</v>
      </c>
      <c r="C30" s="16">
        <v>12</v>
      </c>
      <c r="D30" s="16" t="s">
        <v>350</v>
      </c>
      <c r="E30" s="16">
        <v>100</v>
      </c>
      <c r="F30" s="16">
        <v>1000</v>
      </c>
      <c r="G30" s="16">
        <v>1000</v>
      </c>
      <c r="H30" s="16">
        <v>10</v>
      </c>
      <c r="I30" s="16">
        <v>1000</v>
      </c>
      <c r="J30" s="16">
        <v>10000</v>
      </c>
      <c r="K30" s="16">
        <v>10000</v>
      </c>
      <c r="L30" s="16">
        <v>1000</v>
      </c>
      <c r="M30" s="16">
        <v>10</v>
      </c>
      <c r="N30" s="16">
        <v>24120</v>
      </c>
      <c r="O30" s="17">
        <v>1.41E-2</v>
      </c>
      <c r="P30" s="17">
        <v>0.76659999999999995</v>
      </c>
      <c r="Q30" s="17">
        <v>0.2475</v>
      </c>
      <c r="R30" s="19">
        <v>2</v>
      </c>
      <c r="S30" s="19">
        <v>3</v>
      </c>
      <c r="U30" s="12"/>
      <c r="V30" s="12"/>
      <c r="W30" s="12"/>
      <c r="X30" s="6"/>
    </row>
    <row r="31" spans="1:24" ht="25.5">
      <c r="A31">
        <v>29</v>
      </c>
      <c r="B31" s="16">
        <v>29</v>
      </c>
      <c r="C31" s="16">
        <v>42</v>
      </c>
      <c r="D31" s="16" t="s">
        <v>378</v>
      </c>
      <c r="E31" s="16">
        <v>100</v>
      </c>
      <c r="F31" s="16">
        <v>100</v>
      </c>
      <c r="G31" s="16">
        <v>1000</v>
      </c>
      <c r="H31" s="16">
        <v>100</v>
      </c>
      <c r="I31" s="16">
        <v>100</v>
      </c>
      <c r="J31" s="16">
        <v>10000</v>
      </c>
      <c r="K31" s="16">
        <v>10000</v>
      </c>
      <c r="L31" s="16">
        <v>1000</v>
      </c>
      <c r="M31" s="16">
        <v>1000</v>
      </c>
      <c r="N31" s="16">
        <v>23400</v>
      </c>
      <c r="O31" s="17">
        <v>1.37E-2</v>
      </c>
      <c r="P31" s="17">
        <v>0.7802</v>
      </c>
      <c r="Q31" s="17">
        <v>0.2334</v>
      </c>
      <c r="R31" s="19">
        <v>2</v>
      </c>
      <c r="S31" s="19">
        <v>3</v>
      </c>
      <c r="U31" s="14">
        <v>8</v>
      </c>
      <c r="V31" s="14">
        <v>3</v>
      </c>
      <c r="W31" s="14">
        <v>2</v>
      </c>
      <c r="X31" s="10" t="s">
        <v>350</v>
      </c>
    </row>
    <row r="32" spans="1:24">
      <c r="A32">
        <v>30</v>
      </c>
      <c r="B32" s="16">
        <v>30</v>
      </c>
      <c r="C32" s="16">
        <v>41</v>
      </c>
      <c r="D32" s="16" t="s">
        <v>210</v>
      </c>
      <c r="E32" s="16">
        <v>1000</v>
      </c>
      <c r="F32" s="16">
        <v>10</v>
      </c>
      <c r="G32" s="16">
        <v>10</v>
      </c>
      <c r="H32" s="16">
        <v>10</v>
      </c>
      <c r="I32" s="16">
        <v>10</v>
      </c>
      <c r="J32" s="16">
        <v>10000</v>
      </c>
      <c r="K32" s="16">
        <v>10000</v>
      </c>
      <c r="L32" s="16">
        <v>100</v>
      </c>
      <c r="M32" s="16">
        <v>100</v>
      </c>
      <c r="N32" s="16">
        <v>21240</v>
      </c>
      <c r="O32" s="17">
        <v>1.24E-2</v>
      </c>
      <c r="P32" s="17">
        <v>0.79259999999999997</v>
      </c>
      <c r="Q32" s="17">
        <v>0.2198</v>
      </c>
      <c r="R32" s="19">
        <v>2</v>
      </c>
      <c r="S32" s="19">
        <v>3</v>
      </c>
      <c r="U32" s="13">
        <v>9</v>
      </c>
      <c r="V32" s="13">
        <v>1</v>
      </c>
      <c r="W32" s="13">
        <v>1</v>
      </c>
      <c r="X32" s="8" t="s">
        <v>351</v>
      </c>
    </row>
    <row r="33" spans="1:24">
      <c r="A33">
        <v>31</v>
      </c>
      <c r="B33" s="16">
        <v>31</v>
      </c>
      <c r="C33" s="16">
        <v>22</v>
      </c>
      <c r="D33" s="16" t="s">
        <v>211</v>
      </c>
      <c r="E33" s="16">
        <v>1000</v>
      </c>
      <c r="F33" s="16">
        <v>1000</v>
      </c>
      <c r="G33" s="16">
        <v>10000</v>
      </c>
      <c r="H33" s="16">
        <v>100</v>
      </c>
      <c r="I33" s="16">
        <v>1000</v>
      </c>
      <c r="J33" s="16">
        <v>1000</v>
      </c>
      <c r="K33" s="16">
        <v>1000</v>
      </c>
      <c r="L33" s="16">
        <v>1000</v>
      </c>
      <c r="M33" s="16">
        <v>1000</v>
      </c>
      <c r="N33" s="16">
        <v>17100</v>
      </c>
      <c r="O33" s="17">
        <v>0.01</v>
      </c>
      <c r="P33" s="17">
        <v>0.80259999999999998</v>
      </c>
      <c r="Q33" s="17">
        <v>0.2074</v>
      </c>
      <c r="R33" s="19">
        <v>1</v>
      </c>
      <c r="S33" s="19">
        <v>3</v>
      </c>
      <c r="X33" s="4"/>
    </row>
    <row r="34" spans="1:24">
      <c r="A34">
        <v>32</v>
      </c>
      <c r="B34" s="16">
        <v>32</v>
      </c>
      <c r="C34" s="16">
        <v>34</v>
      </c>
      <c r="D34" s="16" t="s">
        <v>371</v>
      </c>
      <c r="E34" s="16">
        <v>1000</v>
      </c>
      <c r="F34" s="16">
        <v>1000</v>
      </c>
      <c r="G34" s="16">
        <v>10000</v>
      </c>
      <c r="H34" s="16">
        <v>100</v>
      </c>
      <c r="I34" s="16">
        <v>1000</v>
      </c>
      <c r="J34" s="16">
        <v>1000</v>
      </c>
      <c r="K34" s="16">
        <v>1000</v>
      </c>
      <c r="L34" s="16">
        <v>1000</v>
      </c>
      <c r="M34" s="16">
        <v>1000</v>
      </c>
      <c r="N34" s="16">
        <v>17100</v>
      </c>
      <c r="O34" s="17">
        <v>0.01</v>
      </c>
      <c r="P34" s="17">
        <v>0.81259999999999999</v>
      </c>
      <c r="Q34" s="17">
        <v>0.19739999999999999</v>
      </c>
      <c r="R34" s="19">
        <v>1</v>
      </c>
      <c r="S34" s="19">
        <v>3</v>
      </c>
      <c r="U34" s="12"/>
      <c r="V34" s="12"/>
      <c r="W34" s="12"/>
      <c r="X34" s="6"/>
    </row>
    <row r="35" spans="1:24">
      <c r="A35">
        <v>33</v>
      </c>
      <c r="B35" s="16">
        <v>33</v>
      </c>
      <c r="C35" s="16">
        <v>5</v>
      </c>
      <c r="D35" s="16" t="s">
        <v>344</v>
      </c>
      <c r="E35" s="16">
        <v>1000</v>
      </c>
      <c r="F35" s="16">
        <v>1000</v>
      </c>
      <c r="G35" s="16">
        <v>100</v>
      </c>
      <c r="H35" s="16">
        <v>100</v>
      </c>
      <c r="I35" s="16">
        <v>1000</v>
      </c>
      <c r="J35" s="16">
        <v>1000</v>
      </c>
      <c r="K35" s="16">
        <v>10000</v>
      </c>
      <c r="L35" s="16">
        <v>1000</v>
      </c>
      <c r="M35" s="16">
        <v>1000</v>
      </c>
      <c r="N35" s="16">
        <v>16200</v>
      </c>
      <c r="O35" s="17">
        <v>9.4999999999999998E-3</v>
      </c>
      <c r="P35" s="17">
        <v>0.82210000000000005</v>
      </c>
      <c r="Q35" s="17">
        <v>0.18740000000000001</v>
      </c>
      <c r="R35" s="19">
        <v>1</v>
      </c>
      <c r="S35" s="19">
        <v>2</v>
      </c>
      <c r="U35" s="13">
        <v>10</v>
      </c>
      <c r="V35" s="13">
        <v>4</v>
      </c>
      <c r="W35" s="13">
        <v>3</v>
      </c>
      <c r="X35" s="8" t="s">
        <v>341</v>
      </c>
    </row>
    <row r="36" spans="1:24">
      <c r="A36">
        <v>34</v>
      </c>
      <c r="B36" s="16">
        <v>34</v>
      </c>
      <c r="C36" s="16">
        <v>48</v>
      </c>
      <c r="D36" s="16" t="s">
        <v>212</v>
      </c>
      <c r="E36" s="16">
        <v>100</v>
      </c>
      <c r="F36" s="16">
        <v>1000</v>
      </c>
      <c r="G36" s="16">
        <v>10000</v>
      </c>
      <c r="H36" s="16">
        <v>100</v>
      </c>
      <c r="I36" s="16">
        <v>1000</v>
      </c>
      <c r="J36" s="16">
        <v>1000</v>
      </c>
      <c r="K36" s="16">
        <v>1000</v>
      </c>
      <c r="L36" s="16">
        <v>1000</v>
      </c>
      <c r="M36" s="16">
        <v>1000</v>
      </c>
      <c r="N36" s="16">
        <v>16200</v>
      </c>
      <c r="O36" s="17">
        <v>9.4999999999999998E-3</v>
      </c>
      <c r="P36" s="17">
        <v>0.83150000000000002</v>
      </c>
      <c r="Q36" s="17">
        <v>0.1779</v>
      </c>
      <c r="R36" s="19">
        <v>1</v>
      </c>
      <c r="S36" s="19">
        <v>2</v>
      </c>
      <c r="U36" s="12"/>
      <c r="V36" s="12"/>
      <c r="W36" s="12"/>
      <c r="X36" s="6"/>
    </row>
    <row r="37" spans="1:24">
      <c r="A37">
        <v>35</v>
      </c>
      <c r="B37" s="16">
        <v>35</v>
      </c>
      <c r="C37" s="16">
        <v>21</v>
      </c>
      <c r="D37" s="16" t="s">
        <v>358</v>
      </c>
      <c r="E37" s="16">
        <v>1000</v>
      </c>
      <c r="F37" s="16">
        <v>1000</v>
      </c>
      <c r="G37" s="16">
        <v>100</v>
      </c>
      <c r="H37" s="16">
        <v>1000</v>
      </c>
      <c r="I37" s="16">
        <v>1000</v>
      </c>
      <c r="J37" s="16">
        <v>1000</v>
      </c>
      <c r="K37" s="16">
        <v>10000</v>
      </c>
      <c r="L37" s="16">
        <v>10</v>
      </c>
      <c r="M37" s="16">
        <v>1000</v>
      </c>
      <c r="N37" s="16">
        <v>16110</v>
      </c>
      <c r="O37" s="17">
        <v>9.4000000000000004E-3</v>
      </c>
      <c r="P37" s="17">
        <v>0.84089999999999998</v>
      </c>
      <c r="Q37" s="17">
        <v>0.16850000000000001</v>
      </c>
      <c r="R37" s="19">
        <v>1</v>
      </c>
      <c r="S37" s="19">
        <v>2</v>
      </c>
      <c r="U37" s="13">
        <v>11</v>
      </c>
      <c r="V37" s="13">
        <v>4</v>
      </c>
      <c r="W37" s="13">
        <v>3</v>
      </c>
      <c r="X37" s="8" t="s">
        <v>352</v>
      </c>
    </row>
    <row r="38" spans="1:24">
      <c r="A38">
        <v>36</v>
      </c>
      <c r="B38" s="16">
        <v>36</v>
      </c>
      <c r="C38" s="16">
        <v>47</v>
      </c>
      <c r="D38" s="16" t="s">
        <v>213</v>
      </c>
      <c r="E38" s="16">
        <v>100</v>
      </c>
      <c r="F38" s="16">
        <v>100</v>
      </c>
      <c r="G38" s="16">
        <v>10000</v>
      </c>
      <c r="H38" s="16">
        <v>1000</v>
      </c>
      <c r="I38" s="16">
        <v>100</v>
      </c>
      <c r="J38" s="16">
        <v>1000</v>
      </c>
      <c r="K38" s="16">
        <v>1000</v>
      </c>
      <c r="L38" s="16">
        <v>1000</v>
      </c>
      <c r="M38" s="16">
        <v>1000</v>
      </c>
      <c r="N38" s="16">
        <v>15300</v>
      </c>
      <c r="O38" s="17">
        <v>8.8999999999999999E-3</v>
      </c>
      <c r="P38" s="17">
        <v>0.84989999999999999</v>
      </c>
      <c r="Q38" s="17">
        <v>0.15909999999999999</v>
      </c>
      <c r="R38" s="19">
        <v>1</v>
      </c>
      <c r="S38" s="19">
        <v>2</v>
      </c>
      <c r="U38" s="12"/>
      <c r="V38" s="12"/>
      <c r="W38" s="12"/>
      <c r="X38" s="6"/>
    </row>
    <row r="39" spans="1:24" ht="25.5">
      <c r="A39">
        <v>37</v>
      </c>
      <c r="B39" s="16">
        <v>37</v>
      </c>
      <c r="C39" s="16">
        <v>38</v>
      </c>
      <c r="D39" s="16" t="s">
        <v>214</v>
      </c>
      <c r="E39" s="16">
        <v>1000</v>
      </c>
      <c r="F39" s="16">
        <v>100</v>
      </c>
      <c r="G39" s="16">
        <v>1000</v>
      </c>
      <c r="H39" s="16">
        <v>10</v>
      </c>
      <c r="I39" s="16">
        <v>100</v>
      </c>
      <c r="J39" s="16">
        <v>1000</v>
      </c>
      <c r="K39" s="16">
        <v>10000</v>
      </c>
      <c r="L39" s="16">
        <v>1000</v>
      </c>
      <c r="M39" s="16">
        <v>1000</v>
      </c>
      <c r="N39" s="16">
        <v>15210</v>
      </c>
      <c r="O39" s="17">
        <v>8.8999999999999999E-3</v>
      </c>
      <c r="P39" s="17">
        <v>0.85880000000000001</v>
      </c>
      <c r="Q39" s="17">
        <v>0.15010000000000001</v>
      </c>
      <c r="R39" s="19">
        <v>1</v>
      </c>
      <c r="S39" s="19">
        <v>2</v>
      </c>
      <c r="U39" s="13">
        <v>12</v>
      </c>
      <c r="V39" s="13">
        <v>1</v>
      </c>
      <c r="W39" s="13">
        <v>1</v>
      </c>
      <c r="X39" s="8" t="s">
        <v>353</v>
      </c>
    </row>
    <row r="40" spans="1:24">
      <c r="A40">
        <v>38</v>
      </c>
      <c r="B40" s="16">
        <v>38</v>
      </c>
      <c r="C40" s="16">
        <v>55</v>
      </c>
      <c r="D40" s="16" t="s">
        <v>215</v>
      </c>
      <c r="E40" s="16">
        <v>1000</v>
      </c>
      <c r="F40" s="16">
        <v>1000</v>
      </c>
      <c r="G40" s="16">
        <v>10000</v>
      </c>
      <c r="H40" s="16">
        <v>10</v>
      </c>
      <c r="I40" s="16">
        <v>1000</v>
      </c>
      <c r="J40" s="16">
        <v>10</v>
      </c>
      <c r="K40" s="16">
        <v>1000</v>
      </c>
      <c r="L40" s="16">
        <v>1000</v>
      </c>
      <c r="M40" s="16">
        <v>100</v>
      </c>
      <c r="N40" s="16">
        <v>15120</v>
      </c>
      <c r="O40" s="17">
        <v>8.8000000000000005E-3</v>
      </c>
      <c r="P40" s="17">
        <v>0.86760000000000004</v>
      </c>
      <c r="Q40" s="17">
        <v>0.14119999999999999</v>
      </c>
      <c r="R40" s="19">
        <v>1</v>
      </c>
      <c r="S40" s="19">
        <v>2</v>
      </c>
      <c r="U40" s="12"/>
      <c r="V40" s="12"/>
      <c r="W40" s="12"/>
      <c r="X40" s="6"/>
    </row>
    <row r="41" spans="1:24">
      <c r="A41">
        <v>39</v>
      </c>
      <c r="B41" s="16">
        <v>39</v>
      </c>
      <c r="C41" s="16">
        <v>46</v>
      </c>
      <c r="D41" s="16" t="s">
        <v>216</v>
      </c>
      <c r="E41" s="16">
        <v>100</v>
      </c>
      <c r="F41" s="16">
        <v>100</v>
      </c>
      <c r="G41" s="16">
        <v>10000</v>
      </c>
      <c r="H41" s="16">
        <v>1000</v>
      </c>
      <c r="I41" s="16">
        <v>100</v>
      </c>
      <c r="J41" s="16">
        <v>1000</v>
      </c>
      <c r="K41" s="16">
        <v>1000</v>
      </c>
      <c r="L41" s="16">
        <v>100</v>
      </c>
      <c r="M41" s="16">
        <v>1000</v>
      </c>
      <c r="N41" s="16">
        <v>14400</v>
      </c>
      <c r="O41" s="17">
        <v>8.3999999999999995E-3</v>
      </c>
      <c r="P41" s="17">
        <v>0.876</v>
      </c>
      <c r="Q41" s="17">
        <v>0.13239999999999999</v>
      </c>
      <c r="R41" s="19">
        <v>1</v>
      </c>
      <c r="S41" s="19">
        <v>2</v>
      </c>
      <c r="U41" s="13">
        <v>13</v>
      </c>
      <c r="V41" s="13">
        <v>1</v>
      </c>
      <c r="W41" s="13">
        <v>1</v>
      </c>
      <c r="X41" s="8" t="s">
        <v>354</v>
      </c>
    </row>
    <row r="42" spans="1:24">
      <c r="A42">
        <v>40</v>
      </c>
      <c r="B42" s="16">
        <v>40</v>
      </c>
      <c r="C42" s="16">
        <v>50</v>
      </c>
      <c r="D42" s="16" t="s">
        <v>146</v>
      </c>
      <c r="E42" s="16">
        <v>100</v>
      </c>
      <c r="F42" s="16">
        <v>100</v>
      </c>
      <c r="G42" s="16">
        <v>10000</v>
      </c>
      <c r="H42" s="16">
        <v>100</v>
      </c>
      <c r="I42" s="16">
        <v>100</v>
      </c>
      <c r="J42" s="16">
        <v>1000</v>
      </c>
      <c r="K42" s="16">
        <v>1000</v>
      </c>
      <c r="L42" s="16">
        <v>1000</v>
      </c>
      <c r="M42" s="16">
        <v>1000</v>
      </c>
      <c r="N42" s="16">
        <v>14400</v>
      </c>
      <c r="O42" s="17">
        <v>8.3999999999999995E-3</v>
      </c>
      <c r="P42" s="17">
        <v>0.88439999999999996</v>
      </c>
      <c r="Q42" s="17">
        <v>0.124</v>
      </c>
      <c r="R42" s="19">
        <v>1</v>
      </c>
      <c r="S42" s="19">
        <v>2</v>
      </c>
      <c r="U42" s="12"/>
      <c r="V42" s="12"/>
      <c r="W42" s="12"/>
      <c r="X42" s="6"/>
    </row>
    <row r="43" spans="1:24">
      <c r="A43">
        <v>41</v>
      </c>
      <c r="B43" s="16">
        <v>41</v>
      </c>
      <c r="C43" s="16">
        <v>7</v>
      </c>
      <c r="D43" s="16" t="s">
        <v>147</v>
      </c>
      <c r="E43" s="16">
        <v>100</v>
      </c>
      <c r="F43" s="16">
        <v>100</v>
      </c>
      <c r="G43" s="16">
        <v>1000</v>
      </c>
      <c r="H43" s="16">
        <v>100</v>
      </c>
      <c r="I43" s="16">
        <v>100</v>
      </c>
      <c r="J43" s="16">
        <v>1000</v>
      </c>
      <c r="K43" s="16">
        <v>10000</v>
      </c>
      <c r="L43" s="16">
        <v>100</v>
      </c>
      <c r="M43" s="16">
        <v>1000</v>
      </c>
      <c r="N43" s="16">
        <v>13500</v>
      </c>
      <c r="O43" s="17">
        <v>7.9000000000000008E-3</v>
      </c>
      <c r="P43" s="17">
        <v>0.89229999999999998</v>
      </c>
      <c r="Q43" s="17">
        <v>0.11559999999999999</v>
      </c>
      <c r="R43" s="19">
        <v>1</v>
      </c>
      <c r="S43" s="19">
        <v>2</v>
      </c>
      <c r="U43" s="14">
        <v>14</v>
      </c>
      <c r="V43" s="14">
        <v>3</v>
      </c>
      <c r="W43" s="14">
        <v>2</v>
      </c>
      <c r="X43" s="10" t="s">
        <v>355</v>
      </c>
    </row>
    <row r="44" spans="1:24">
      <c r="A44">
        <v>42</v>
      </c>
      <c r="B44" s="16">
        <v>42</v>
      </c>
      <c r="C44" s="16">
        <v>44</v>
      </c>
      <c r="D44" s="16" t="s">
        <v>148</v>
      </c>
      <c r="E44" s="16">
        <v>100</v>
      </c>
      <c r="F44" s="16">
        <v>100</v>
      </c>
      <c r="G44" s="16">
        <v>100</v>
      </c>
      <c r="H44" s="16">
        <v>1000</v>
      </c>
      <c r="I44" s="16">
        <v>100</v>
      </c>
      <c r="J44" s="16">
        <v>10000</v>
      </c>
      <c r="K44" s="16">
        <v>1000</v>
      </c>
      <c r="L44" s="16">
        <v>100</v>
      </c>
      <c r="M44" s="16">
        <v>1000</v>
      </c>
      <c r="N44" s="16">
        <v>13500</v>
      </c>
      <c r="O44" s="17">
        <v>7.9000000000000008E-3</v>
      </c>
      <c r="P44" s="17">
        <v>0.9002</v>
      </c>
      <c r="Q44" s="17">
        <v>0.1077</v>
      </c>
      <c r="R44" s="19">
        <v>1</v>
      </c>
      <c r="S44" s="19">
        <v>2</v>
      </c>
      <c r="X44" s="4" t="s">
        <v>356</v>
      </c>
    </row>
    <row r="45" spans="1:24" ht="25.5">
      <c r="A45">
        <v>43</v>
      </c>
      <c r="B45" s="16">
        <v>43</v>
      </c>
      <c r="C45" s="16">
        <v>45</v>
      </c>
      <c r="D45" s="16" t="s">
        <v>149</v>
      </c>
      <c r="E45" s="16">
        <v>100</v>
      </c>
      <c r="F45" s="16">
        <v>100</v>
      </c>
      <c r="G45" s="16">
        <v>100</v>
      </c>
      <c r="H45" s="16">
        <v>1000</v>
      </c>
      <c r="I45" s="16">
        <v>100</v>
      </c>
      <c r="J45" s="16">
        <v>10000</v>
      </c>
      <c r="K45" s="16">
        <v>1000</v>
      </c>
      <c r="L45" s="16">
        <v>100</v>
      </c>
      <c r="M45" s="16">
        <v>1000</v>
      </c>
      <c r="N45" s="16">
        <v>13500</v>
      </c>
      <c r="O45" s="17">
        <v>7.9000000000000008E-3</v>
      </c>
      <c r="P45" s="17">
        <v>0.90810000000000002</v>
      </c>
      <c r="Q45" s="17">
        <v>9.98E-2</v>
      </c>
      <c r="R45" s="19">
        <v>1</v>
      </c>
      <c r="S45" s="19">
        <v>2</v>
      </c>
      <c r="X45" s="4" t="s">
        <v>357</v>
      </c>
    </row>
    <row r="46" spans="1:24" ht="25.5">
      <c r="A46">
        <v>44</v>
      </c>
      <c r="B46" s="16">
        <v>44</v>
      </c>
      <c r="C46" s="16">
        <v>49</v>
      </c>
      <c r="D46" s="16" t="s">
        <v>150</v>
      </c>
      <c r="E46" s="16">
        <v>100</v>
      </c>
      <c r="F46" s="16">
        <v>100</v>
      </c>
      <c r="G46" s="16">
        <v>10000</v>
      </c>
      <c r="H46" s="16">
        <v>100</v>
      </c>
      <c r="I46" s="16">
        <v>100</v>
      </c>
      <c r="J46" s="16">
        <v>1000</v>
      </c>
      <c r="K46" s="16">
        <v>1000</v>
      </c>
      <c r="L46" s="16">
        <v>100</v>
      </c>
      <c r="M46" s="16">
        <v>1000</v>
      </c>
      <c r="N46" s="16">
        <v>13500</v>
      </c>
      <c r="O46" s="17">
        <v>7.9000000000000008E-3</v>
      </c>
      <c r="P46" s="17">
        <v>0.91590000000000005</v>
      </c>
      <c r="Q46" s="17">
        <v>9.1899999999999996E-2</v>
      </c>
      <c r="R46" s="19">
        <v>1</v>
      </c>
      <c r="S46" s="19">
        <v>2</v>
      </c>
      <c r="X46" s="4" t="s">
        <v>358</v>
      </c>
    </row>
    <row r="47" spans="1:24">
      <c r="A47">
        <v>45</v>
      </c>
      <c r="B47" s="16">
        <v>45</v>
      </c>
      <c r="C47" s="16">
        <v>26</v>
      </c>
      <c r="D47" s="16" t="s">
        <v>362</v>
      </c>
      <c r="E47" s="16">
        <v>1000</v>
      </c>
      <c r="F47" s="16">
        <v>1000</v>
      </c>
      <c r="G47" s="16">
        <v>100</v>
      </c>
      <c r="H47" s="16">
        <v>100</v>
      </c>
      <c r="I47" s="16">
        <v>10</v>
      </c>
      <c r="J47" s="16">
        <v>100</v>
      </c>
      <c r="K47" s="16">
        <v>10000</v>
      </c>
      <c r="L47" s="16">
        <v>100</v>
      </c>
      <c r="M47" s="16">
        <v>1000</v>
      </c>
      <c r="N47" s="16">
        <v>13410</v>
      </c>
      <c r="O47" s="17">
        <v>7.7999999999999996E-3</v>
      </c>
      <c r="P47" s="17">
        <v>0.92379999999999995</v>
      </c>
      <c r="Q47" s="17">
        <v>8.4099999999999994E-2</v>
      </c>
      <c r="R47" s="19">
        <v>1</v>
      </c>
      <c r="S47" s="19">
        <v>2</v>
      </c>
      <c r="U47" s="11">
        <v>15</v>
      </c>
      <c r="V47" s="11">
        <v>3</v>
      </c>
      <c r="W47" s="11">
        <v>1</v>
      </c>
      <c r="X47" s="4" t="s">
        <v>359</v>
      </c>
    </row>
    <row r="48" spans="1:24">
      <c r="A48">
        <v>46</v>
      </c>
      <c r="B48" s="16">
        <v>46</v>
      </c>
      <c r="C48" s="16">
        <v>40</v>
      </c>
      <c r="D48" s="16" t="s">
        <v>376</v>
      </c>
      <c r="E48" s="16">
        <v>10000</v>
      </c>
      <c r="F48" s="16">
        <v>10</v>
      </c>
      <c r="G48" s="16">
        <v>10</v>
      </c>
      <c r="H48" s="16">
        <v>100</v>
      </c>
      <c r="I48" s="16">
        <v>10</v>
      </c>
      <c r="J48" s="16">
        <v>1000</v>
      </c>
      <c r="K48" s="16">
        <v>1000</v>
      </c>
      <c r="L48" s="16">
        <v>1000</v>
      </c>
      <c r="M48" s="16">
        <v>100</v>
      </c>
      <c r="N48" s="16">
        <v>13230</v>
      </c>
      <c r="O48" s="17">
        <v>7.7000000000000002E-3</v>
      </c>
      <c r="P48" s="17">
        <v>0.93149999999999999</v>
      </c>
      <c r="Q48" s="17">
        <v>7.6200000000000004E-2</v>
      </c>
      <c r="R48" s="19">
        <v>1</v>
      </c>
      <c r="S48" s="19">
        <v>2</v>
      </c>
      <c r="U48" s="12"/>
      <c r="V48" s="12"/>
      <c r="W48" s="12"/>
      <c r="X48" s="6"/>
    </row>
    <row r="49" spans="1:24" ht="25.5">
      <c r="A49">
        <v>47</v>
      </c>
      <c r="B49" s="16">
        <v>47</v>
      </c>
      <c r="C49" s="16">
        <v>43</v>
      </c>
      <c r="D49" s="16" t="s">
        <v>151</v>
      </c>
      <c r="E49" s="16">
        <v>100</v>
      </c>
      <c r="F49" s="16">
        <v>100</v>
      </c>
      <c r="G49" s="16">
        <v>1000</v>
      </c>
      <c r="H49" s="16">
        <v>10</v>
      </c>
      <c r="I49" s="16">
        <v>100</v>
      </c>
      <c r="J49" s="16">
        <v>1000</v>
      </c>
      <c r="K49" s="16">
        <v>10000</v>
      </c>
      <c r="L49" s="16">
        <v>100</v>
      </c>
      <c r="M49" s="16">
        <v>100</v>
      </c>
      <c r="N49" s="16">
        <v>12510</v>
      </c>
      <c r="O49" s="17">
        <v>7.3000000000000001E-3</v>
      </c>
      <c r="P49" s="17">
        <v>0.93879999999999997</v>
      </c>
      <c r="Q49" s="17">
        <v>6.8500000000000005E-2</v>
      </c>
      <c r="R49" s="19">
        <v>1</v>
      </c>
      <c r="S49" s="19">
        <v>2</v>
      </c>
      <c r="U49" s="13">
        <v>16</v>
      </c>
      <c r="V49" s="13">
        <v>4</v>
      </c>
      <c r="W49" s="13">
        <v>2</v>
      </c>
      <c r="X49" s="8" t="s">
        <v>360</v>
      </c>
    </row>
    <row r="50" spans="1:24">
      <c r="A50">
        <v>48</v>
      </c>
      <c r="B50" s="16">
        <v>48</v>
      </c>
      <c r="C50" s="16">
        <v>9</v>
      </c>
      <c r="D50" s="16" t="s">
        <v>152</v>
      </c>
      <c r="E50" s="16">
        <v>1000</v>
      </c>
      <c r="F50" s="16">
        <v>10</v>
      </c>
      <c r="G50" s="16">
        <v>10</v>
      </c>
      <c r="H50" s="16">
        <v>100</v>
      </c>
      <c r="I50" s="16">
        <v>100</v>
      </c>
      <c r="J50" s="16">
        <v>1000</v>
      </c>
      <c r="K50" s="16">
        <v>10000</v>
      </c>
      <c r="L50" s="16">
        <v>100</v>
      </c>
      <c r="M50" s="16">
        <v>10</v>
      </c>
      <c r="N50" s="16">
        <v>12330</v>
      </c>
      <c r="O50" s="17">
        <v>7.1999999999999998E-3</v>
      </c>
      <c r="P50" s="17">
        <v>0.94599999999999995</v>
      </c>
      <c r="Q50" s="17">
        <v>6.1199999999999997E-2</v>
      </c>
      <c r="R50" s="19">
        <v>1</v>
      </c>
      <c r="S50" s="19">
        <v>2</v>
      </c>
      <c r="X50" s="4"/>
    </row>
    <row r="51" spans="1:24">
      <c r="A51">
        <v>49</v>
      </c>
      <c r="B51" s="16">
        <v>49</v>
      </c>
      <c r="C51" s="16">
        <v>63</v>
      </c>
      <c r="D51" s="16" t="s">
        <v>319</v>
      </c>
      <c r="E51" s="16">
        <v>10</v>
      </c>
      <c r="F51" s="16">
        <v>10</v>
      </c>
      <c r="G51" s="16">
        <v>10000</v>
      </c>
      <c r="H51" s="16">
        <v>10</v>
      </c>
      <c r="I51" s="16">
        <v>10</v>
      </c>
      <c r="J51" s="16">
        <v>1000</v>
      </c>
      <c r="K51" s="16">
        <v>1000</v>
      </c>
      <c r="L51" s="16">
        <v>100</v>
      </c>
      <c r="M51" s="16">
        <v>100</v>
      </c>
      <c r="N51" s="16">
        <v>12240</v>
      </c>
      <c r="O51" s="17">
        <v>7.1000000000000004E-3</v>
      </c>
      <c r="P51" s="17">
        <v>0.95320000000000005</v>
      </c>
      <c r="Q51" s="17">
        <v>5.3999999999999999E-2</v>
      </c>
      <c r="R51" s="19">
        <v>1</v>
      </c>
      <c r="S51" s="19">
        <v>1</v>
      </c>
      <c r="X51" s="4" t="s">
        <v>361</v>
      </c>
    </row>
    <row r="52" spans="1:24">
      <c r="A52">
        <v>50</v>
      </c>
      <c r="B52" s="16">
        <v>50</v>
      </c>
      <c r="C52" s="16">
        <v>11</v>
      </c>
      <c r="D52" s="16" t="s">
        <v>349</v>
      </c>
      <c r="E52" s="16">
        <v>100</v>
      </c>
      <c r="F52" s="16">
        <v>10</v>
      </c>
      <c r="G52" s="16">
        <v>10</v>
      </c>
      <c r="H52" s="16">
        <v>100</v>
      </c>
      <c r="I52" s="16">
        <v>100</v>
      </c>
      <c r="J52" s="16">
        <v>1000</v>
      </c>
      <c r="K52" s="16">
        <v>10000</v>
      </c>
      <c r="L52" s="16">
        <v>100</v>
      </c>
      <c r="M52" s="16">
        <v>10</v>
      </c>
      <c r="N52" s="16">
        <v>11430</v>
      </c>
      <c r="O52" s="17">
        <v>6.7000000000000002E-3</v>
      </c>
      <c r="P52" s="17">
        <v>0.95979999999999999</v>
      </c>
      <c r="Q52" s="17">
        <v>4.6800000000000001E-2</v>
      </c>
      <c r="R52" s="19">
        <v>1</v>
      </c>
      <c r="S52" s="19">
        <v>1</v>
      </c>
      <c r="U52" s="12"/>
      <c r="V52" s="12"/>
      <c r="W52" s="12"/>
      <c r="X52" s="6"/>
    </row>
    <row r="53" spans="1:24">
      <c r="A53">
        <v>51</v>
      </c>
      <c r="B53" s="16">
        <v>51</v>
      </c>
      <c r="C53" s="16">
        <v>17</v>
      </c>
      <c r="D53" s="16" t="s">
        <v>153</v>
      </c>
      <c r="E53" s="16">
        <v>100</v>
      </c>
      <c r="F53" s="16">
        <v>10</v>
      </c>
      <c r="G53" s="16">
        <v>100</v>
      </c>
      <c r="H53" s="16">
        <v>10</v>
      </c>
      <c r="I53" s="16">
        <v>10</v>
      </c>
      <c r="J53" s="16">
        <v>100</v>
      </c>
      <c r="K53" s="16">
        <v>10000</v>
      </c>
      <c r="L53" s="16">
        <v>100</v>
      </c>
      <c r="M53" s="16">
        <v>100</v>
      </c>
      <c r="N53" s="16">
        <v>10530</v>
      </c>
      <c r="O53" s="17">
        <v>6.1999999999999998E-3</v>
      </c>
      <c r="P53" s="17">
        <v>0.96599999999999997</v>
      </c>
      <c r="Q53" s="17">
        <v>4.02E-2</v>
      </c>
      <c r="R53" s="19">
        <v>1</v>
      </c>
      <c r="S53" s="19">
        <v>1</v>
      </c>
      <c r="U53" s="13">
        <v>17</v>
      </c>
      <c r="V53" s="13">
        <v>4</v>
      </c>
      <c r="W53" s="13">
        <v>3</v>
      </c>
      <c r="X53" s="8" t="s">
        <v>220</v>
      </c>
    </row>
    <row r="54" spans="1:24">
      <c r="A54">
        <v>52</v>
      </c>
      <c r="B54" s="16">
        <v>52</v>
      </c>
      <c r="C54" s="16">
        <v>13</v>
      </c>
      <c r="D54" s="16" t="s">
        <v>154</v>
      </c>
      <c r="E54" s="16">
        <v>10</v>
      </c>
      <c r="F54" s="16">
        <v>10</v>
      </c>
      <c r="G54" s="16">
        <v>10</v>
      </c>
      <c r="H54" s="16">
        <v>10</v>
      </c>
      <c r="I54" s="16">
        <v>10</v>
      </c>
      <c r="J54" s="16">
        <v>100</v>
      </c>
      <c r="K54" s="16">
        <v>10000</v>
      </c>
      <c r="L54" s="16">
        <v>10</v>
      </c>
      <c r="M54" s="16">
        <v>100</v>
      </c>
      <c r="N54" s="16">
        <v>10260</v>
      </c>
      <c r="O54" s="17">
        <v>6.0000000000000001E-3</v>
      </c>
      <c r="P54" s="17">
        <v>0.97199999999999998</v>
      </c>
      <c r="Q54" s="17">
        <v>3.4000000000000002E-2</v>
      </c>
      <c r="R54" s="19">
        <v>1</v>
      </c>
      <c r="S54" s="19">
        <v>1</v>
      </c>
      <c r="X54" s="4"/>
    </row>
    <row r="55" spans="1:24">
      <c r="A55">
        <v>53</v>
      </c>
      <c r="B55" s="16">
        <v>53</v>
      </c>
      <c r="C55" s="16">
        <v>56</v>
      </c>
      <c r="D55" s="16" t="s">
        <v>155</v>
      </c>
      <c r="E55" s="16">
        <v>1000</v>
      </c>
      <c r="F55" s="16">
        <v>1000</v>
      </c>
      <c r="G55" s="16">
        <v>1000</v>
      </c>
      <c r="H55" s="16">
        <v>100</v>
      </c>
      <c r="I55" s="16">
        <v>1000</v>
      </c>
      <c r="J55" s="16">
        <v>1000</v>
      </c>
      <c r="K55" s="16">
        <v>1000</v>
      </c>
      <c r="L55" s="16">
        <v>1000</v>
      </c>
      <c r="M55" s="16">
        <v>1000</v>
      </c>
      <c r="N55" s="16">
        <v>8100</v>
      </c>
      <c r="O55" s="17">
        <v>4.7000000000000002E-3</v>
      </c>
      <c r="P55" s="17">
        <v>0.97670000000000001</v>
      </c>
      <c r="Q55" s="17">
        <v>2.8000000000000001E-2</v>
      </c>
      <c r="R55" s="19">
        <v>1</v>
      </c>
      <c r="S55" s="19">
        <v>1</v>
      </c>
      <c r="U55" s="12"/>
      <c r="V55" s="12"/>
      <c r="W55" s="12"/>
      <c r="X55" s="6"/>
    </row>
    <row r="56" spans="1:24">
      <c r="A56">
        <v>54</v>
      </c>
      <c r="B56" s="16">
        <v>54</v>
      </c>
      <c r="C56" s="16">
        <v>30</v>
      </c>
      <c r="D56" s="16" t="s">
        <v>367</v>
      </c>
      <c r="E56" s="16">
        <v>100</v>
      </c>
      <c r="F56" s="16">
        <v>1000</v>
      </c>
      <c r="G56" s="16">
        <v>100</v>
      </c>
      <c r="H56" s="16">
        <v>10</v>
      </c>
      <c r="I56" s="16">
        <v>1000</v>
      </c>
      <c r="J56" s="16">
        <v>1000</v>
      </c>
      <c r="K56" s="16">
        <v>1000</v>
      </c>
      <c r="L56" s="16">
        <v>1000</v>
      </c>
      <c r="M56" s="16">
        <v>100</v>
      </c>
      <c r="N56" s="16">
        <v>5310</v>
      </c>
      <c r="O56" s="17">
        <v>3.0999999999999999E-3</v>
      </c>
      <c r="P56" s="17">
        <v>0.9798</v>
      </c>
      <c r="Q56" s="17">
        <v>2.3300000000000001E-2</v>
      </c>
      <c r="R56" s="19">
        <v>1</v>
      </c>
      <c r="S56" s="19">
        <v>1</v>
      </c>
      <c r="U56" s="13">
        <v>18</v>
      </c>
      <c r="V56" s="13">
        <v>4</v>
      </c>
      <c r="W56" s="13">
        <v>3</v>
      </c>
      <c r="X56" s="8" t="s">
        <v>337</v>
      </c>
    </row>
    <row r="57" spans="1:24">
      <c r="A57">
        <v>55</v>
      </c>
      <c r="B57" s="16">
        <v>55</v>
      </c>
      <c r="C57" s="16">
        <v>60</v>
      </c>
      <c r="D57" s="16" t="s">
        <v>156</v>
      </c>
      <c r="E57" s="16">
        <v>100</v>
      </c>
      <c r="F57" s="16">
        <v>1000</v>
      </c>
      <c r="G57" s="16">
        <v>100</v>
      </c>
      <c r="H57" s="16">
        <v>100</v>
      </c>
      <c r="I57" s="16">
        <v>1000</v>
      </c>
      <c r="J57" s="16">
        <v>100</v>
      </c>
      <c r="K57" s="16">
        <v>1000</v>
      </c>
      <c r="L57" s="16">
        <v>1000</v>
      </c>
      <c r="M57" s="16">
        <v>100</v>
      </c>
      <c r="N57" s="16">
        <v>4500</v>
      </c>
      <c r="O57" s="17">
        <v>2.5999999999999999E-3</v>
      </c>
      <c r="P57" s="17">
        <v>0.98240000000000005</v>
      </c>
      <c r="Q57" s="17">
        <v>2.0199999999999999E-2</v>
      </c>
      <c r="R57" s="19">
        <v>1</v>
      </c>
      <c r="S57" s="19">
        <v>1</v>
      </c>
      <c r="X57" s="4"/>
    </row>
    <row r="58" spans="1:24">
      <c r="A58">
        <v>56</v>
      </c>
      <c r="B58" s="16">
        <v>56</v>
      </c>
      <c r="C58" s="16">
        <v>53</v>
      </c>
      <c r="D58" s="16" t="s">
        <v>310</v>
      </c>
      <c r="E58" s="16">
        <v>100</v>
      </c>
      <c r="F58" s="16">
        <v>100</v>
      </c>
      <c r="G58" s="16">
        <v>1000</v>
      </c>
      <c r="H58" s="16">
        <v>100</v>
      </c>
      <c r="I58" s="16">
        <v>100</v>
      </c>
      <c r="J58" s="16">
        <v>10</v>
      </c>
      <c r="K58" s="16">
        <v>1000</v>
      </c>
      <c r="L58" s="16">
        <v>1000</v>
      </c>
      <c r="M58" s="16">
        <v>1000</v>
      </c>
      <c r="N58" s="16">
        <v>4410</v>
      </c>
      <c r="O58" s="17">
        <v>2.5999999999999999E-3</v>
      </c>
      <c r="P58" s="17">
        <v>0.98499999999999999</v>
      </c>
      <c r="Q58" s="17">
        <v>1.7600000000000001E-2</v>
      </c>
      <c r="R58" s="19">
        <v>1</v>
      </c>
      <c r="S58" s="19">
        <v>1</v>
      </c>
      <c r="U58" s="12"/>
      <c r="V58" s="12"/>
      <c r="W58" s="12"/>
      <c r="X58" s="6"/>
    </row>
    <row r="59" spans="1:24" ht="25.5">
      <c r="A59">
        <v>57</v>
      </c>
      <c r="B59" s="16">
        <v>57</v>
      </c>
      <c r="C59" s="16">
        <v>58</v>
      </c>
      <c r="D59" s="16" t="s">
        <v>315</v>
      </c>
      <c r="E59" s="16">
        <v>1000</v>
      </c>
      <c r="F59" s="16">
        <v>100</v>
      </c>
      <c r="G59" s="16">
        <v>10</v>
      </c>
      <c r="H59" s="16">
        <v>1000</v>
      </c>
      <c r="I59" s="16">
        <v>100</v>
      </c>
      <c r="J59" s="16">
        <v>100</v>
      </c>
      <c r="K59" s="16">
        <v>1000</v>
      </c>
      <c r="L59" s="16">
        <v>100</v>
      </c>
      <c r="M59" s="16">
        <v>1000</v>
      </c>
      <c r="N59" s="16">
        <v>4410</v>
      </c>
      <c r="O59" s="17">
        <v>2.5999999999999999E-3</v>
      </c>
      <c r="P59" s="17">
        <v>0.98760000000000003</v>
      </c>
      <c r="Q59" s="17">
        <v>1.4999999999999999E-2</v>
      </c>
      <c r="R59" s="19">
        <v>1</v>
      </c>
      <c r="S59" s="19">
        <v>1</v>
      </c>
      <c r="U59" s="13">
        <v>19</v>
      </c>
      <c r="V59" s="13">
        <v>4</v>
      </c>
      <c r="W59" s="13">
        <v>3</v>
      </c>
      <c r="X59" s="8" t="s">
        <v>338</v>
      </c>
    </row>
    <row r="60" spans="1:24">
      <c r="A60">
        <v>58</v>
      </c>
      <c r="B60" s="16">
        <v>58</v>
      </c>
      <c r="C60" s="16">
        <v>27</v>
      </c>
      <c r="D60" s="16" t="s">
        <v>157</v>
      </c>
      <c r="E60" s="16">
        <v>100</v>
      </c>
      <c r="F60" s="16">
        <v>1000</v>
      </c>
      <c r="G60" s="16">
        <v>10</v>
      </c>
      <c r="H60" s="16">
        <v>10</v>
      </c>
      <c r="I60" s="16">
        <v>10</v>
      </c>
      <c r="J60" s="16">
        <v>1000</v>
      </c>
      <c r="K60" s="16">
        <v>1000</v>
      </c>
      <c r="L60" s="16">
        <v>10</v>
      </c>
      <c r="M60" s="16">
        <v>1000</v>
      </c>
      <c r="N60" s="16">
        <v>4140</v>
      </c>
      <c r="O60" s="17">
        <v>2.3999999999999998E-3</v>
      </c>
      <c r="P60" s="17">
        <v>0.99</v>
      </c>
      <c r="Q60" s="17">
        <v>1.24E-2</v>
      </c>
      <c r="R60" s="19">
        <v>1</v>
      </c>
      <c r="S60" s="19">
        <v>1</v>
      </c>
      <c r="X60" s="4"/>
    </row>
    <row r="61" spans="1:24">
      <c r="A61">
        <v>59</v>
      </c>
      <c r="B61" s="16">
        <v>59</v>
      </c>
      <c r="C61" s="16">
        <v>61</v>
      </c>
      <c r="D61" s="16" t="s">
        <v>317</v>
      </c>
      <c r="E61" s="16">
        <v>100</v>
      </c>
      <c r="F61" s="16">
        <v>100</v>
      </c>
      <c r="G61" s="16">
        <v>1000</v>
      </c>
      <c r="H61" s="16">
        <v>10</v>
      </c>
      <c r="I61" s="16">
        <v>100</v>
      </c>
      <c r="J61" s="16">
        <v>10</v>
      </c>
      <c r="K61" s="16">
        <v>1000</v>
      </c>
      <c r="L61" s="16">
        <v>1000</v>
      </c>
      <c r="M61" s="16">
        <v>100</v>
      </c>
      <c r="N61" s="16">
        <v>3420</v>
      </c>
      <c r="O61" s="17">
        <v>2E-3</v>
      </c>
      <c r="P61" s="17">
        <v>0.99199999999999999</v>
      </c>
      <c r="Q61" s="17">
        <v>0.01</v>
      </c>
      <c r="R61" s="19">
        <v>1</v>
      </c>
      <c r="S61" s="19">
        <v>1</v>
      </c>
      <c r="U61" s="12"/>
      <c r="V61" s="12"/>
      <c r="W61" s="12"/>
      <c r="X61" s="6"/>
    </row>
    <row r="62" spans="1:24">
      <c r="A62">
        <v>60</v>
      </c>
      <c r="B62" s="16">
        <v>60</v>
      </c>
      <c r="C62" s="16">
        <v>14</v>
      </c>
      <c r="D62" s="16" t="s">
        <v>158</v>
      </c>
      <c r="E62" s="16">
        <v>10</v>
      </c>
      <c r="F62" s="16">
        <v>10</v>
      </c>
      <c r="G62" s="16">
        <v>100</v>
      </c>
      <c r="H62" s="16">
        <v>1000</v>
      </c>
      <c r="I62" s="16">
        <v>10</v>
      </c>
      <c r="J62" s="16">
        <v>1000</v>
      </c>
      <c r="K62" s="16">
        <v>1000</v>
      </c>
      <c r="L62" s="16">
        <v>100</v>
      </c>
      <c r="M62" s="16">
        <v>10</v>
      </c>
      <c r="N62" s="16">
        <v>3240</v>
      </c>
      <c r="O62" s="17">
        <v>1.9E-3</v>
      </c>
      <c r="P62" s="17">
        <v>0.99390000000000001</v>
      </c>
      <c r="Q62" s="17">
        <v>8.0000000000000002E-3</v>
      </c>
      <c r="R62" s="19">
        <v>1</v>
      </c>
      <c r="S62" s="19">
        <v>1</v>
      </c>
      <c r="U62" s="14">
        <v>20</v>
      </c>
      <c r="V62" s="14">
        <v>2</v>
      </c>
      <c r="W62" s="14">
        <v>1</v>
      </c>
      <c r="X62" s="10" t="s">
        <v>362</v>
      </c>
    </row>
    <row r="63" spans="1:24" ht="25.5">
      <c r="A63">
        <v>61</v>
      </c>
      <c r="B63" s="16">
        <v>61</v>
      </c>
      <c r="C63" s="16">
        <v>64</v>
      </c>
      <c r="D63" s="16" t="s">
        <v>159</v>
      </c>
      <c r="E63" s="16">
        <v>100</v>
      </c>
      <c r="F63" s="16">
        <v>100</v>
      </c>
      <c r="G63" s="16">
        <v>100</v>
      </c>
      <c r="H63" s="16">
        <v>1000</v>
      </c>
      <c r="I63" s="16">
        <v>100</v>
      </c>
      <c r="J63" s="16">
        <v>100</v>
      </c>
      <c r="K63" s="16">
        <v>1000</v>
      </c>
      <c r="L63" s="16">
        <v>100</v>
      </c>
      <c r="M63" s="16">
        <v>100</v>
      </c>
      <c r="N63" s="16">
        <v>2700</v>
      </c>
      <c r="O63" s="17">
        <v>1.6000000000000001E-3</v>
      </c>
      <c r="P63" s="17">
        <v>0.99550000000000005</v>
      </c>
      <c r="Q63" s="17">
        <v>6.1000000000000004E-3</v>
      </c>
      <c r="R63" s="19">
        <v>1</v>
      </c>
      <c r="S63" s="19">
        <v>1</v>
      </c>
      <c r="U63" s="14">
        <v>21</v>
      </c>
      <c r="V63" s="14">
        <v>1</v>
      </c>
      <c r="W63" s="14">
        <v>1</v>
      </c>
      <c r="X63" s="10" t="s">
        <v>339</v>
      </c>
    </row>
    <row r="64" spans="1:24">
      <c r="A64">
        <v>62</v>
      </c>
      <c r="B64" s="16">
        <v>62</v>
      </c>
      <c r="C64" s="16">
        <v>16</v>
      </c>
      <c r="D64" s="16" t="s">
        <v>160</v>
      </c>
      <c r="E64" s="16">
        <v>100</v>
      </c>
      <c r="F64" s="16">
        <v>100</v>
      </c>
      <c r="G64" s="16">
        <v>100</v>
      </c>
      <c r="H64" s="16">
        <v>10</v>
      </c>
      <c r="I64" s="16">
        <v>100</v>
      </c>
      <c r="J64" s="16">
        <v>1000</v>
      </c>
      <c r="K64" s="16">
        <v>1000</v>
      </c>
      <c r="L64" s="16">
        <v>100</v>
      </c>
      <c r="M64" s="16">
        <v>100</v>
      </c>
      <c r="N64" s="16">
        <v>2610</v>
      </c>
      <c r="O64" s="17">
        <v>1.5E-3</v>
      </c>
      <c r="P64" s="17">
        <v>0.997</v>
      </c>
      <c r="Q64" s="17">
        <v>4.4999999999999997E-3</v>
      </c>
      <c r="R64" s="19">
        <v>1</v>
      </c>
      <c r="S64" s="19">
        <v>1</v>
      </c>
      <c r="X64" s="4"/>
    </row>
    <row r="65" spans="1:24">
      <c r="A65">
        <v>63</v>
      </c>
      <c r="B65" s="16">
        <v>63</v>
      </c>
      <c r="C65" s="16">
        <v>59</v>
      </c>
      <c r="D65" s="16" t="s">
        <v>316</v>
      </c>
      <c r="E65" s="16">
        <v>100</v>
      </c>
      <c r="F65" s="16">
        <v>100</v>
      </c>
      <c r="G65" s="16">
        <v>10</v>
      </c>
      <c r="H65" s="16">
        <v>100</v>
      </c>
      <c r="I65" s="16">
        <v>100</v>
      </c>
      <c r="J65" s="16">
        <v>1000</v>
      </c>
      <c r="K65" s="16">
        <v>1000</v>
      </c>
      <c r="L65" s="16">
        <v>100</v>
      </c>
      <c r="M65" s="16">
        <v>100</v>
      </c>
      <c r="N65" s="16">
        <v>2610</v>
      </c>
      <c r="O65" s="17">
        <v>1.5E-3</v>
      </c>
      <c r="P65" s="17">
        <v>0.99850000000000005</v>
      </c>
      <c r="Q65" s="17">
        <v>3.0000000000000001E-3</v>
      </c>
      <c r="R65" s="19">
        <v>1</v>
      </c>
      <c r="S65" s="19">
        <v>1</v>
      </c>
      <c r="X65" s="4" t="s">
        <v>363</v>
      </c>
    </row>
    <row r="66" spans="1:24" ht="25.5">
      <c r="A66">
        <v>64</v>
      </c>
      <c r="B66" s="16">
        <v>64</v>
      </c>
      <c r="C66" s="16">
        <v>62</v>
      </c>
      <c r="D66" s="16" t="s">
        <v>318</v>
      </c>
      <c r="E66" s="16">
        <v>1000</v>
      </c>
      <c r="F66" s="16">
        <v>100</v>
      </c>
      <c r="G66" s="16">
        <v>100</v>
      </c>
      <c r="H66" s="16">
        <v>10</v>
      </c>
      <c r="I66" s="16">
        <v>100</v>
      </c>
      <c r="J66" s="16">
        <v>100</v>
      </c>
      <c r="K66" s="16">
        <v>1000</v>
      </c>
      <c r="L66" s="16">
        <v>10</v>
      </c>
      <c r="M66" s="16">
        <v>100</v>
      </c>
      <c r="N66" s="16">
        <v>2520</v>
      </c>
      <c r="O66" s="17">
        <v>1.5E-3</v>
      </c>
      <c r="P66" s="17">
        <v>1</v>
      </c>
      <c r="Q66" s="17">
        <v>1.5E-3</v>
      </c>
      <c r="R66" s="19">
        <v>1</v>
      </c>
      <c r="S66" s="19">
        <v>1</v>
      </c>
      <c r="U66" s="11">
        <v>22</v>
      </c>
      <c r="V66" s="11">
        <v>2</v>
      </c>
      <c r="W66" s="11">
        <v>1</v>
      </c>
      <c r="X66" s="4" t="s">
        <v>364</v>
      </c>
    </row>
    <row r="67" spans="1:24">
      <c r="N67">
        <v>1712160</v>
      </c>
      <c r="U67" s="12"/>
      <c r="V67" s="12"/>
      <c r="W67" s="12"/>
      <c r="X67" s="6"/>
    </row>
    <row r="68" spans="1:24" ht="25.5">
      <c r="U68" s="13">
        <v>23</v>
      </c>
      <c r="V68" s="13">
        <v>4</v>
      </c>
      <c r="W68" s="13">
        <v>4</v>
      </c>
      <c r="X68" s="8" t="s">
        <v>365</v>
      </c>
    </row>
    <row r="69" spans="1:24">
      <c r="U69" s="12"/>
      <c r="V69" s="12"/>
      <c r="W69" s="12"/>
      <c r="X69" s="6"/>
    </row>
    <row r="70" spans="1:24">
      <c r="U70" s="14">
        <v>24</v>
      </c>
      <c r="V70" s="14">
        <v>3</v>
      </c>
      <c r="W70" s="14">
        <v>2</v>
      </c>
      <c r="X70" s="10" t="s">
        <v>366</v>
      </c>
    </row>
    <row r="71" spans="1:24" ht="25.5">
      <c r="X71" s="4" t="s">
        <v>367</v>
      </c>
    </row>
    <row r="72" spans="1:24">
      <c r="U72" s="12">
        <v>25</v>
      </c>
      <c r="V72" s="12">
        <v>3</v>
      </c>
      <c r="W72" s="12">
        <v>2</v>
      </c>
      <c r="X72" s="6" t="s">
        <v>368</v>
      </c>
    </row>
    <row r="73" spans="1:24">
      <c r="U73" s="14">
        <v>26</v>
      </c>
      <c r="V73" s="14">
        <v>3</v>
      </c>
      <c r="W73" s="14">
        <v>2</v>
      </c>
      <c r="X73" s="10" t="s">
        <v>369</v>
      </c>
    </row>
    <row r="74" spans="1:24" ht="25.5">
      <c r="U74" s="14">
        <v>27</v>
      </c>
      <c r="V74" s="14">
        <v>3</v>
      </c>
      <c r="W74" s="14">
        <v>2</v>
      </c>
      <c r="X74" s="10" t="s">
        <v>370</v>
      </c>
    </row>
    <row r="75" spans="1:24">
      <c r="X75" s="4" t="s">
        <v>371</v>
      </c>
    </row>
    <row r="76" spans="1:24">
      <c r="U76" s="12">
        <v>28</v>
      </c>
      <c r="V76" s="12">
        <v>4</v>
      </c>
      <c r="W76" s="12">
        <v>3</v>
      </c>
      <c r="X76" s="6" t="s">
        <v>372</v>
      </c>
    </row>
    <row r="77" spans="1:24">
      <c r="U77" s="14">
        <v>29</v>
      </c>
      <c r="V77" s="14">
        <v>3</v>
      </c>
      <c r="W77" s="14">
        <v>2</v>
      </c>
      <c r="X77" s="10" t="s">
        <v>373</v>
      </c>
    </row>
    <row r="78" spans="1:24" ht="25.5">
      <c r="U78" s="13">
        <v>30</v>
      </c>
      <c r="V78" s="13">
        <v>3</v>
      </c>
      <c r="W78" s="13">
        <v>2</v>
      </c>
      <c r="X78" s="8" t="s">
        <v>374</v>
      </c>
    </row>
    <row r="79" spans="1:24">
      <c r="U79" s="12"/>
      <c r="V79" s="12"/>
      <c r="W79" s="12"/>
      <c r="X79" s="6"/>
    </row>
    <row r="80" spans="1:24">
      <c r="U80" s="13">
        <v>31</v>
      </c>
      <c r="V80" s="13">
        <v>4</v>
      </c>
      <c r="W80" s="13">
        <v>3</v>
      </c>
      <c r="X80" s="8" t="s">
        <v>375</v>
      </c>
    </row>
    <row r="81" spans="21:24">
      <c r="U81" s="12"/>
      <c r="V81" s="12"/>
      <c r="W81" s="12"/>
      <c r="X81" s="6"/>
    </row>
    <row r="82" spans="21:24">
      <c r="U82" s="14">
        <v>32</v>
      </c>
      <c r="V82" s="14">
        <v>2</v>
      </c>
      <c r="W82" s="14">
        <v>1</v>
      </c>
      <c r="X82" s="10" t="s">
        <v>376</v>
      </c>
    </row>
    <row r="83" spans="21:24" ht="25.5">
      <c r="U83" s="14">
        <v>33</v>
      </c>
      <c r="V83" s="14">
        <v>3</v>
      </c>
      <c r="W83" s="14">
        <v>2</v>
      </c>
      <c r="X83" s="10" t="s">
        <v>377</v>
      </c>
    </row>
    <row r="84" spans="21:24">
      <c r="U84" s="13">
        <v>34</v>
      </c>
      <c r="V84" s="13">
        <v>3</v>
      </c>
      <c r="W84" s="13">
        <v>2</v>
      </c>
      <c r="X84" s="8" t="s">
        <v>378</v>
      </c>
    </row>
    <row r="85" spans="21:24">
      <c r="X85" s="4"/>
    </row>
    <row r="86" spans="21:24">
      <c r="U86" s="12"/>
      <c r="V86" s="12"/>
      <c r="W86" s="12"/>
      <c r="X86" s="6"/>
    </row>
    <row r="87" spans="21:24" ht="25.5">
      <c r="U87" s="14">
        <v>35</v>
      </c>
      <c r="V87" s="14">
        <v>2</v>
      </c>
      <c r="W87" s="14">
        <v>1</v>
      </c>
      <c r="X87" s="10" t="s">
        <v>379</v>
      </c>
    </row>
    <row r="88" spans="21:24" ht="25.5">
      <c r="U88" s="14">
        <v>36</v>
      </c>
      <c r="V88" s="14">
        <v>2</v>
      </c>
      <c r="W88" s="14">
        <v>1</v>
      </c>
      <c r="X88" s="10" t="s">
        <v>380</v>
      </c>
    </row>
    <row r="89" spans="21:24" ht="25.5">
      <c r="U89" s="14">
        <v>37</v>
      </c>
      <c r="V89" s="14">
        <v>2</v>
      </c>
      <c r="W89" s="14">
        <v>1</v>
      </c>
      <c r="X89" s="10" t="s">
        <v>381</v>
      </c>
    </row>
    <row r="90" spans="21:24" ht="25.5">
      <c r="U90" s="14">
        <v>38</v>
      </c>
      <c r="V90" s="14">
        <v>2</v>
      </c>
      <c r="W90" s="14">
        <v>1</v>
      </c>
      <c r="X90" s="10" t="s">
        <v>382</v>
      </c>
    </row>
    <row r="91" spans="21:24" ht="25.5">
      <c r="U91" s="14">
        <v>39</v>
      </c>
      <c r="V91" s="14">
        <v>2</v>
      </c>
      <c r="W91" s="14">
        <v>1</v>
      </c>
      <c r="X91" s="10" t="s">
        <v>305</v>
      </c>
    </row>
    <row r="92" spans="21:24" ht="25.5">
      <c r="U92" s="13">
        <v>40</v>
      </c>
      <c r="V92" s="13">
        <v>2</v>
      </c>
      <c r="W92" s="13">
        <v>1</v>
      </c>
      <c r="X92" s="8" t="s">
        <v>185</v>
      </c>
    </row>
    <row r="93" spans="21:24">
      <c r="U93" s="12"/>
      <c r="V93" s="12"/>
      <c r="W93" s="12"/>
      <c r="X93" s="6"/>
    </row>
    <row r="94" spans="21:24" ht="25.5">
      <c r="U94" s="13">
        <v>41</v>
      </c>
      <c r="V94" s="13">
        <v>2</v>
      </c>
      <c r="W94" s="13">
        <v>1</v>
      </c>
      <c r="X94" s="8" t="s">
        <v>183</v>
      </c>
    </row>
    <row r="95" spans="21:24">
      <c r="U95" s="12"/>
      <c r="V95" s="12"/>
      <c r="W95" s="12"/>
      <c r="X95" s="6"/>
    </row>
    <row r="96" spans="21:24" ht="25.5">
      <c r="U96" s="13">
        <v>42</v>
      </c>
      <c r="V96" s="13">
        <v>2</v>
      </c>
      <c r="W96" s="13">
        <v>1</v>
      </c>
      <c r="X96" s="8" t="s">
        <v>184</v>
      </c>
    </row>
    <row r="97" spans="21:24">
      <c r="U97" s="12"/>
      <c r="V97" s="12"/>
      <c r="W97" s="12"/>
      <c r="X97" s="6"/>
    </row>
    <row r="98" spans="21:24" ht="25.5">
      <c r="U98" s="13">
        <v>43</v>
      </c>
      <c r="V98" s="13">
        <v>3</v>
      </c>
      <c r="W98" s="13">
        <v>2</v>
      </c>
      <c r="X98" s="8" t="s">
        <v>186</v>
      </c>
    </row>
    <row r="99" spans="21:24">
      <c r="X99" s="4" t="s">
        <v>306</v>
      </c>
    </row>
    <row r="100" spans="21:24">
      <c r="X100" s="4" t="s">
        <v>307</v>
      </c>
    </row>
    <row r="101" spans="21:24" ht="25.5">
      <c r="X101" s="4" t="s">
        <v>308</v>
      </c>
    </row>
    <row r="102" spans="21:24">
      <c r="U102" s="12"/>
      <c r="V102" s="12"/>
      <c r="W102" s="12"/>
      <c r="X102" s="6"/>
    </row>
    <row r="103" spans="21:24">
      <c r="U103" s="13">
        <v>44</v>
      </c>
      <c r="V103" s="13">
        <v>4</v>
      </c>
      <c r="W103" s="13">
        <v>3</v>
      </c>
      <c r="X103" s="8" t="s">
        <v>309</v>
      </c>
    </row>
    <row r="104" spans="21:24">
      <c r="U104" s="12"/>
      <c r="V104" s="12"/>
      <c r="W104" s="12"/>
      <c r="X104" s="6"/>
    </row>
    <row r="105" spans="21:24">
      <c r="U105" s="13">
        <v>45</v>
      </c>
      <c r="V105" s="13">
        <v>1</v>
      </c>
      <c r="W105" s="13">
        <v>1</v>
      </c>
      <c r="X105" s="8" t="s">
        <v>310</v>
      </c>
    </row>
    <row r="106" spans="21:24">
      <c r="U106" s="12"/>
      <c r="V106" s="12"/>
      <c r="W106" s="12"/>
      <c r="X106" s="6"/>
    </row>
    <row r="107" spans="21:24" ht="25.5">
      <c r="U107" s="13">
        <v>46</v>
      </c>
      <c r="V107" s="13">
        <v>3</v>
      </c>
      <c r="W107" s="13">
        <v>2</v>
      </c>
      <c r="X107" s="8" t="s">
        <v>311</v>
      </c>
    </row>
    <row r="108" spans="21:24">
      <c r="X108" s="4"/>
    </row>
    <row r="109" spans="21:24">
      <c r="X109" s="4"/>
    </row>
    <row r="110" spans="21:24">
      <c r="U110" s="12"/>
      <c r="V110" s="12"/>
      <c r="W110" s="12"/>
      <c r="X110" s="6"/>
    </row>
    <row r="111" spans="21:24" ht="25.5">
      <c r="U111" s="13">
        <v>47</v>
      </c>
      <c r="V111" s="13">
        <v>2</v>
      </c>
      <c r="W111" s="13">
        <v>1</v>
      </c>
      <c r="X111" s="8" t="s">
        <v>312</v>
      </c>
    </row>
    <row r="112" spans="21:24">
      <c r="X112" s="4"/>
    </row>
    <row r="113" spans="21:24">
      <c r="U113" s="12"/>
      <c r="V113" s="12"/>
      <c r="W113" s="12"/>
      <c r="X113" s="6"/>
    </row>
    <row r="114" spans="21:24">
      <c r="U114" s="13">
        <v>48</v>
      </c>
      <c r="V114" s="13">
        <v>1</v>
      </c>
      <c r="W114" s="13">
        <v>1</v>
      </c>
      <c r="X114" s="8" t="s">
        <v>313</v>
      </c>
    </row>
    <row r="115" spans="21:24">
      <c r="X115" s="4"/>
    </row>
    <row r="116" spans="21:24">
      <c r="U116" s="12"/>
      <c r="V116" s="12"/>
      <c r="W116" s="12"/>
      <c r="X116" s="6"/>
    </row>
    <row r="117" spans="21:24" ht="25.5">
      <c r="U117" s="13">
        <v>49</v>
      </c>
      <c r="V117" s="13">
        <v>4</v>
      </c>
      <c r="W117" s="13">
        <v>4</v>
      </c>
      <c r="X117" s="8" t="s">
        <v>314</v>
      </c>
    </row>
    <row r="118" spans="21:24">
      <c r="X118" s="4"/>
    </row>
    <row r="119" spans="21:24">
      <c r="U119" s="12"/>
      <c r="V119" s="12"/>
      <c r="W119" s="12"/>
      <c r="X119" s="6"/>
    </row>
    <row r="120" spans="21:24">
      <c r="U120" s="13">
        <v>50</v>
      </c>
      <c r="V120" s="13">
        <v>1</v>
      </c>
      <c r="W120" s="13">
        <v>1</v>
      </c>
      <c r="X120" s="8" t="s">
        <v>315</v>
      </c>
    </row>
    <row r="121" spans="21:24" ht="25.5">
      <c r="X121" s="4" t="s">
        <v>316</v>
      </c>
    </row>
    <row r="122" spans="21:24">
      <c r="X122" s="4" t="s">
        <v>317</v>
      </c>
    </row>
    <row r="123" spans="21:24">
      <c r="X123" s="4" t="s">
        <v>318</v>
      </c>
    </row>
    <row r="124" spans="21:24">
      <c r="U124" s="12"/>
      <c r="V124" s="12"/>
      <c r="W124" s="12"/>
      <c r="X124" s="6"/>
    </row>
    <row r="125" spans="21:24" ht="25.5">
      <c r="U125" s="13">
        <v>51</v>
      </c>
      <c r="V125" s="13">
        <v>1</v>
      </c>
      <c r="W125" s="13">
        <v>1</v>
      </c>
      <c r="X125" s="8" t="s">
        <v>319</v>
      </c>
    </row>
    <row r="126" spans="21:24">
      <c r="U126" s="12"/>
      <c r="V126" s="12"/>
      <c r="W126" s="12"/>
      <c r="X126" s="5"/>
    </row>
  </sheetData>
  <phoneticPr fontId="3" type="noConversion"/>
  <conditionalFormatting sqref="X13">
    <cfRule type="expression" dxfId="2" priority="1" stopIfTrue="1">
      <formula>"if(E11==2)"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C13" sqref="C13"/>
    </sheetView>
  </sheetViews>
  <sheetFormatPr defaultRowHeight="12.75"/>
  <cols>
    <col min="1" max="1" width="50.28515625" customWidth="1"/>
    <col min="3" max="3" width="34.85546875" customWidth="1"/>
  </cols>
  <sheetData>
    <row r="1" spans="1:4">
      <c r="A1" t="s">
        <v>344</v>
      </c>
      <c r="B1" t="s">
        <v>65</v>
      </c>
      <c r="C1" t="s">
        <v>343</v>
      </c>
      <c r="D1" t="s">
        <v>167</v>
      </c>
    </row>
    <row r="2" spans="1:4">
      <c r="A2" t="s">
        <v>352</v>
      </c>
      <c r="B2" t="s">
        <v>404</v>
      </c>
      <c r="C2" t="s">
        <v>127</v>
      </c>
      <c r="D2" t="s">
        <v>128</v>
      </c>
    </row>
    <row r="5" spans="1:4">
      <c r="C5" t="s">
        <v>126</v>
      </c>
      <c r="D5" t="s">
        <v>129</v>
      </c>
    </row>
    <row r="6" spans="1:4">
      <c r="A6" t="s">
        <v>313</v>
      </c>
      <c r="B6" t="s">
        <v>67</v>
      </c>
      <c r="C6" t="s">
        <v>297</v>
      </c>
      <c r="D6" t="s">
        <v>270</v>
      </c>
    </row>
    <row r="7" spans="1:4">
      <c r="A7" t="s">
        <v>220</v>
      </c>
      <c r="B7" t="s">
        <v>404</v>
      </c>
      <c r="C7" t="s">
        <v>20</v>
      </c>
      <c r="D7" t="s">
        <v>21</v>
      </c>
    </row>
    <row r="10" spans="1:4">
      <c r="C10" t="s">
        <v>20</v>
      </c>
      <c r="D10" t="s">
        <v>21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18"/>
  <sheetViews>
    <sheetView workbookViewId="0">
      <selection activeCell="A36" sqref="A36"/>
    </sheetView>
  </sheetViews>
  <sheetFormatPr defaultColWidth="8.85546875" defaultRowHeight="12.75"/>
  <cols>
    <col min="1" max="1" width="100.28515625" customWidth="1"/>
    <col min="2" max="2" width="8.42578125" customWidth="1"/>
    <col min="3" max="3" width="6.140625" customWidth="1"/>
  </cols>
  <sheetData>
    <row r="1" spans="1:3">
      <c r="A1" t="s">
        <v>224</v>
      </c>
      <c r="B1" t="s">
        <v>67</v>
      </c>
      <c r="C1">
        <v>4</v>
      </c>
    </row>
    <row r="2" spans="1:3">
      <c r="A2" t="s">
        <v>191</v>
      </c>
      <c r="B2" t="s">
        <v>67</v>
      </c>
      <c r="C2">
        <v>4</v>
      </c>
    </row>
    <row r="3" spans="1:3">
      <c r="A3" t="s">
        <v>64</v>
      </c>
      <c r="B3" t="s">
        <v>67</v>
      </c>
      <c r="C3">
        <v>4</v>
      </c>
    </row>
    <row r="4" spans="1:3">
      <c r="A4" t="s">
        <v>18</v>
      </c>
      <c r="B4" t="s">
        <v>67</v>
      </c>
      <c r="C4">
        <v>3</v>
      </c>
    </row>
    <row r="5" spans="1:3">
      <c r="A5" t="s">
        <v>80</v>
      </c>
      <c r="B5" t="s">
        <v>67</v>
      </c>
      <c r="C5">
        <v>3</v>
      </c>
    </row>
    <row r="6" spans="1:3">
      <c r="A6" t="s">
        <v>134</v>
      </c>
      <c r="B6" t="s">
        <v>67</v>
      </c>
      <c r="C6">
        <v>3</v>
      </c>
    </row>
    <row r="7" spans="1:3">
      <c r="A7" t="s">
        <v>13</v>
      </c>
      <c r="B7" t="s">
        <v>67</v>
      </c>
      <c r="C7">
        <v>3</v>
      </c>
    </row>
    <row r="8" spans="1:3">
      <c r="A8" t="s">
        <v>82</v>
      </c>
      <c r="B8" t="s">
        <v>67</v>
      </c>
      <c r="C8">
        <v>3</v>
      </c>
    </row>
    <row r="9" spans="1:3">
      <c r="A9" t="s">
        <v>51</v>
      </c>
      <c r="B9" t="s">
        <v>67</v>
      </c>
      <c r="C9">
        <v>3</v>
      </c>
    </row>
    <row r="10" spans="1:3">
      <c r="A10" t="s">
        <v>107</v>
      </c>
      <c r="B10" t="s">
        <v>67</v>
      </c>
      <c r="C10">
        <v>3</v>
      </c>
    </row>
    <row r="11" spans="1:3">
      <c r="A11" t="s">
        <v>16</v>
      </c>
      <c r="B11" t="s">
        <v>65</v>
      </c>
      <c r="C11">
        <v>3</v>
      </c>
    </row>
    <row r="12" spans="1:3">
      <c r="A12" t="s">
        <v>31</v>
      </c>
      <c r="B12" t="s">
        <v>65</v>
      </c>
      <c r="C12">
        <v>3</v>
      </c>
    </row>
    <row r="13" spans="1:3">
      <c r="A13" t="s">
        <v>133</v>
      </c>
      <c r="B13" t="s">
        <v>65</v>
      </c>
      <c r="C13">
        <v>3</v>
      </c>
    </row>
    <row r="14" spans="1:3">
      <c r="A14" t="s">
        <v>124</v>
      </c>
      <c r="B14" t="s">
        <v>65</v>
      </c>
      <c r="C14">
        <v>3</v>
      </c>
    </row>
    <row r="15" spans="1:3">
      <c r="A15" t="s">
        <v>81</v>
      </c>
      <c r="B15" t="s">
        <v>65</v>
      </c>
      <c r="C15">
        <v>3</v>
      </c>
    </row>
    <row r="16" spans="1:3">
      <c r="A16" t="s">
        <v>104</v>
      </c>
      <c r="B16" t="s">
        <v>65</v>
      </c>
      <c r="C16">
        <v>3</v>
      </c>
    </row>
    <row r="17" spans="1:3">
      <c r="A17" t="s">
        <v>101</v>
      </c>
      <c r="B17" t="s">
        <v>67</v>
      </c>
      <c r="C17">
        <v>2</v>
      </c>
    </row>
    <row r="18" spans="1:3">
      <c r="A18" t="s">
        <v>226</v>
      </c>
      <c r="B18" t="s">
        <v>67</v>
      </c>
      <c r="C18">
        <v>2</v>
      </c>
    </row>
    <row r="19" spans="1:3">
      <c r="A19" t="s">
        <v>41</v>
      </c>
      <c r="B19" t="s">
        <v>67</v>
      </c>
      <c r="C19">
        <v>2</v>
      </c>
    </row>
    <row r="20" spans="1:3">
      <c r="A20" t="s">
        <v>227</v>
      </c>
      <c r="B20" t="s">
        <v>67</v>
      </c>
      <c r="C20">
        <v>2</v>
      </c>
    </row>
    <row r="21" spans="1:3">
      <c r="A21" t="s">
        <v>225</v>
      </c>
      <c r="B21" t="s">
        <v>67</v>
      </c>
      <c r="C21">
        <v>2</v>
      </c>
    </row>
    <row r="22" spans="1:3">
      <c r="A22" t="s">
        <v>69</v>
      </c>
      <c r="B22" t="s">
        <v>67</v>
      </c>
      <c r="C22">
        <v>2</v>
      </c>
    </row>
    <row r="23" spans="1:3">
      <c r="A23" t="s">
        <v>34</v>
      </c>
      <c r="B23" t="s">
        <v>67</v>
      </c>
      <c r="C23">
        <v>2</v>
      </c>
    </row>
    <row r="24" spans="1:3">
      <c r="A24" t="s">
        <v>77</v>
      </c>
      <c r="B24" t="s">
        <v>67</v>
      </c>
      <c r="C24">
        <v>2</v>
      </c>
    </row>
    <row r="25" spans="1:3">
      <c r="A25" t="s">
        <v>63</v>
      </c>
      <c r="B25" t="s">
        <v>67</v>
      </c>
      <c r="C25">
        <v>2</v>
      </c>
    </row>
    <row r="26" spans="1:3">
      <c r="A26" t="s">
        <v>241</v>
      </c>
      <c r="B26" t="s">
        <v>67</v>
      </c>
      <c r="C26">
        <v>2</v>
      </c>
    </row>
    <row r="27" spans="1:3">
      <c r="A27" t="s">
        <v>217</v>
      </c>
      <c r="B27" t="s">
        <v>67</v>
      </c>
      <c r="C27">
        <v>2</v>
      </c>
    </row>
    <row r="28" spans="1:3">
      <c r="A28" t="s">
        <v>98</v>
      </c>
      <c r="B28" t="s">
        <v>65</v>
      </c>
      <c r="C28">
        <v>2</v>
      </c>
    </row>
    <row r="29" spans="1:3">
      <c r="A29" t="s">
        <v>38</v>
      </c>
      <c r="B29" t="s">
        <v>65</v>
      </c>
      <c r="C29">
        <v>2</v>
      </c>
    </row>
    <row r="30" spans="1:3">
      <c r="A30" t="s">
        <v>112</v>
      </c>
      <c r="B30" t="s">
        <v>65</v>
      </c>
      <c r="C30">
        <v>2</v>
      </c>
    </row>
    <row r="31" spans="1:3">
      <c r="A31" t="s">
        <v>73</v>
      </c>
      <c r="B31" t="s">
        <v>65</v>
      </c>
      <c r="C31">
        <v>2</v>
      </c>
    </row>
    <row r="32" spans="1:3">
      <c r="A32" t="s">
        <v>114</v>
      </c>
      <c r="B32" t="s">
        <v>65</v>
      </c>
      <c r="C32">
        <v>2</v>
      </c>
    </row>
    <row r="33" spans="1:3">
      <c r="A33" t="s">
        <v>11</v>
      </c>
      <c r="B33" t="s">
        <v>65</v>
      </c>
      <c r="C33">
        <v>2</v>
      </c>
    </row>
    <row r="34" spans="1:3">
      <c r="A34" t="s">
        <v>142</v>
      </c>
      <c r="B34" t="s">
        <v>65</v>
      </c>
      <c r="C34">
        <v>2</v>
      </c>
    </row>
    <row r="35" spans="1:3">
      <c r="A35" t="s">
        <v>176</v>
      </c>
      <c r="B35" t="s">
        <v>65</v>
      </c>
      <c r="C35">
        <v>2</v>
      </c>
    </row>
    <row r="36" spans="1:3">
      <c r="A36" t="s">
        <v>61</v>
      </c>
      <c r="B36" t="s">
        <v>65</v>
      </c>
      <c r="C36">
        <v>2</v>
      </c>
    </row>
    <row r="37" spans="1:3">
      <c r="A37" t="s">
        <v>62</v>
      </c>
      <c r="B37" t="s">
        <v>65</v>
      </c>
      <c r="C37">
        <v>2</v>
      </c>
    </row>
    <row r="38" spans="1:3">
      <c r="A38" t="s">
        <v>15</v>
      </c>
      <c r="B38" t="s">
        <v>67</v>
      </c>
      <c r="C38">
        <v>1.5</v>
      </c>
    </row>
    <row r="39" spans="1:3">
      <c r="A39" t="s">
        <v>136</v>
      </c>
      <c r="B39" t="s">
        <v>67</v>
      </c>
      <c r="C39">
        <v>1.5</v>
      </c>
    </row>
    <row r="40" spans="1:3">
      <c r="A40" t="s">
        <v>135</v>
      </c>
      <c r="B40" t="s">
        <v>67</v>
      </c>
      <c r="C40">
        <v>1.5</v>
      </c>
    </row>
    <row r="41" spans="1:3">
      <c r="A41" t="s">
        <v>14</v>
      </c>
      <c r="B41" t="s">
        <v>67</v>
      </c>
      <c r="C41">
        <v>1.5</v>
      </c>
    </row>
    <row r="42" spans="1:3">
      <c r="A42" t="s">
        <v>235</v>
      </c>
      <c r="B42" t="s">
        <v>67</v>
      </c>
      <c r="C42">
        <v>1.5</v>
      </c>
    </row>
    <row r="43" spans="1:3">
      <c r="A43" t="s">
        <v>222</v>
      </c>
      <c r="B43" t="s">
        <v>67</v>
      </c>
      <c r="C43">
        <v>1.5</v>
      </c>
    </row>
    <row r="44" spans="1:3">
      <c r="A44" t="s">
        <v>221</v>
      </c>
      <c r="B44" t="s">
        <v>67</v>
      </c>
      <c r="C44">
        <v>1.5</v>
      </c>
    </row>
    <row r="45" spans="1:3">
      <c r="A45" t="s">
        <v>19</v>
      </c>
      <c r="B45" t="s">
        <v>67</v>
      </c>
      <c r="C45">
        <v>1.5</v>
      </c>
    </row>
    <row r="46" spans="1:3">
      <c r="A46" t="s">
        <v>28</v>
      </c>
      <c r="B46" t="s">
        <v>67</v>
      </c>
      <c r="C46">
        <v>1.5</v>
      </c>
    </row>
    <row r="47" spans="1:3">
      <c r="A47" t="s">
        <v>22</v>
      </c>
      <c r="B47" t="s">
        <v>67</v>
      </c>
      <c r="C47">
        <v>1.5</v>
      </c>
    </row>
    <row r="48" spans="1:3">
      <c r="A48" t="s">
        <v>122</v>
      </c>
      <c r="B48" t="s">
        <v>65</v>
      </c>
      <c r="C48">
        <v>1.5</v>
      </c>
    </row>
    <row r="49" spans="1:3">
      <c r="A49" t="s">
        <v>131</v>
      </c>
      <c r="B49" t="s">
        <v>65</v>
      </c>
      <c r="C49">
        <v>1.5</v>
      </c>
    </row>
    <row r="50" spans="1:3">
      <c r="A50" t="s">
        <v>168</v>
      </c>
      <c r="B50" t="s">
        <v>65</v>
      </c>
      <c r="C50">
        <v>1.5</v>
      </c>
    </row>
    <row r="51" spans="1:3">
      <c r="A51" t="s">
        <v>123</v>
      </c>
      <c r="B51" t="s">
        <v>65</v>
      </c>
      <c r="C51">
        <v>1.5</v>
      </c>
    </row>
    <row r="52" spans="1:3">
      <c r="A52" t="s">
        <v>130</v>
      </c>
      <c r="B52" t="s">
        <v>65</v>
      </c>
      <c r="C52">
        <v>1.5</v>
      </c>
    </row>
    <row r="53" spans="1:3">
      <c r="A53" t="s">
        <v>26</v>
      </c>
      <c r="B53" t="s">
        <v>65</v>
      </c>
      <c r="C53">
        <v>1.5</v>
      </c>
    </row>
    <row r="54" spans="1:3">
      <c r="A54" t="s">
        <v>17</v>
      </c>
      <c r="B54" t="s">
        <v>65</v>
      </c>
      <c r="C54">
        <v>1.5</v>
      </c>
    </row>
    <row r="55" spans="1:3">
      <c r="A55" t="s">
        <v>170</v>
      </c>
      <c r="B55" t="s">
        <v>65</v>
      </c>
      <c r="C55">
        <v>1.5</v>
      </c>
    </row>
    <row r="56" spans="1:3">
      <c r="A56" t="s">
        <v>169</v>
      </c>
      <c r="B56" t="s">
        <v>65</v>
      </c>
      <c r="C56">
        <v>1.5</v>
      </c>
    </row>
    <row r="57" spans="1:3">
      <c r="A57" t="s">
        <v>27</v>
      </c>
      <c r="B57" t="s">
        <v>65</v>
      </c>
      <c r="C57">
        <v>1.5</v>
      </c>
    </row>
    <row r="58" spans="1:3">
      <c r="A58" t="s">
        <v>23</v>
      </c>
      <c r="B58" t="s">
        <v>65</v>
      </c>
      <c r="C58">
        <v>1.5</v>
      </c>
    </row>
    <row r="59" spans="1:3">
      <c r="A59" t="s">
        <v>35</v>
      </c>
      <c r="B59" t="s">
        <v>67</v>
      </c>
      <c r="C59">
        <v>1</v>
      </c>
    </row>
    <row r="60" spans="1:3">
      <c r="A60" t="s">
        <v>36</v>
      </c>
      <c r="B60" t="s">
        <v>67</v>
      </c>
      <c r="C60">
        <v>1</v>
      </c>
    </row>
    <row r="61" spans="1:3">
      <c r="A61" t="s">
        <v>229</v>
      </c>
      <c r="B61" t="s">
        <v>67</v>
      </c>
      <c r="C61">
        <v>1</v>
      </c>
    </row>
    <row r="62" spans="1:3">
      <c r="A62" t="s">
        <v>32</v>
      </c>
      <c r="B62" t="s">
        <v>67</v>
      </c>
      <c r="C62">
        <v>1</v>
      </c>
    </row>
    <row r="63" spans="1:3">
      <c r="A63" t="s">
        <v>55</v>
      </c>
      <c r="B63" t="s">
        <v>67</v>
      </c>
      <c r="C63">
        <v>1</v>
      </c>
    </row>
    <row r="64" spans="1:3">
      <c r="A64" t="s">
        <v>56</v>
      </c>
      <c r="B64" t="s">
        <v>67</v>
      </c>
      <c r="C64">
        <v>1</v>
      </c>
    </row>
    <row r="65" spans="1:3">
      <c r="A65" t="s">
        <v>242</v>
      </c>
      <c r="B65" t="s">
        <v>67</v>
      </c>
      <c r="C65">
        <v>1</v>
      </c>
    </row>
    <row r="66" spans="1:3">
      <c r="A66" t="s">
        <v>276</v>
      </c>
      <c r="B66" t="s">
        <v>67</v>
      </c>
      <c r="C66">
        <v>1</v>
      </c>
    </row>
    <row r="67" spans="1:3">
      <c r="A67" t="s">
        <v>275</v>
      </c>
      <c r="B67" t="s">
        <v>67</v>
      </c>
      <c r="C67">
        <v>1</v>
      </c>
    </row>
    <row r="68" spans="1:3">
      <c r="A68" t="s">
        <v>33</v>
      </c>
      <c r="B68" t="s">
        <v>67</v>
      </c>
      <c r="C68">
        <v>1</v>
      </c>
    </row>
    <row r="69" spans="1:3">
      <c r="A69" t="s">
        <v>95</v>
      </c>
      <c r="B69" t="s">
        <v>67</v>
      </c>
      <c r="C69">
        <v>1</v>
      </c>
    </row>
    <row r="70" spans="1:3">
      <c r="A70" t="s">
        <v>223</v>
      </c>
      <c r="B70" t="s">
        <v>67</v>
      </c>
      <c r="C70">
        <v>1</v>
      </c>
    </row>
    <row r="71" spans="1:3">
      <c r="A71" t="s">
        <v>137</v>
      </c>
      <c r="B71" t="s">
        <v>67</v>
      </c>
      <c r="C71">
        <v>1</v>
      </c>
    </row>
    <row r="72" spans="1:3">
      <c r="A72" t="s">
        <v>139</v>
      </c>
      <c r="B72" t="s">
        <v>67</v>
      </c>
      <c r="C72">
        <v>1</v>
      </c>
    </row>
    <row r="73" spans="1:3">
      <c r="A73" t="s">
        <v>34</v>
      </c>
      <c r="B73" t="s">
        <v>67</v>
      </c>
      <c r="C73">
        <v>1</v>
      </c>
    </row>
    <row r="74" spans="1:3">
      <c r="A74" t="s">
        <v>34</v>
      </c>
      <c r="B74" t="s">
        <v>67</v>
      </c>
      <c r="C74">
        <v>1</v>
      </c>
    </row>
    <row r="75" spans="1:3">
      <c r="A75" t="s">
        <v>34</v>
      </c>
      <c r="B75" t="s">
        <v>67</v>
      </c>
      <c r="C75">
        <v>1</v>
      </c>
    </row>
    <row r="76" spans="1:3">
      <c r="A76" t="s">
        <v>49</v>
      </c>
      <c r="B76" t="s">
        <v>67</v>
      </c>
      <c r="C76">
        <v>1</v>
      </c>
    </row>
    <row r="77" spans="1:3">
      <c r="A77" t="s">
        <v>234</v>
      </c>
      <c r="B77" t="s">
        <v>67</v>
      </c>
      <c r="C77">
        <v>1</v>
      </c>
    </row>
    <row r="78" spans="1:3">
      <c r="A78" t="s">
        <v>12</v>
      </c>
      <c r="B78" t="s">
        <v>67</v>
      </c>
      <c r="C78">
        <v>1</v>
      </c>
    </row>
    <row r="79" spans="1:3">
      <c r="A79" t="s">
        <v>236</v>
      </c>
      <c r="B79" t="s">
        <v>67</v>
      </c>
      <c r="C79">
        <v>1</v>
      </c>
    </row>
    <row r="80" spans="1:3">
      <c r="A80" t="s">
        <v>243</v>
      </c>
      <c r="B80" t="s">
        <v>67</v>
      </c>
      <c r="C80">
        <v>1</v>
      </c>
    </row>
    <row r="81" spans="1:3">
      <c r="A81" t="s">
        <v>90</v>
      </c>
      <c r="B81" t="s">
        <v>67</v>
      </c>
      <c r="C81">
        <v>1</v>
      </c>
    </row>
    <row r="82" spans="1:3">
      <c r="A82" t="s">
        <v>240</v>
      </c>
      <c r="B82" t="s">
        <v>67</v>
      </c>
      <c r="C82">
        <v>1</v>
      </c>
    </row>
    <row r="83" spans="1:3">
      <c r="A83" t="s">
        <v>238</v>
      </c>
      <c r="B83" t="s">
        <v>67</v>
      </c>
      <c r="C83">
        <v>1</v>
      </c>
    </row>
    <row r="84" spans="1:3">
      <c r="A84" t="s">
        <v>239</v>
      </c>
      <c r="B84" t="s">
        <v>67</v>
      </c>
      <c r="C84">
        <v>1</v>
      </c>
    </row>
    <row r="85" spans="1:3">
      <c r="A85" t="s">
        <v>76</v>
      </c>
      <c r="B85" t="s">
        <v>67</v>
      </c>
      <c r="C85">
        <v>1</v>
      </c>
    </row>
    <row r="86" spans="1:3">
      <c r="A86" t="s">
        <v>228</v>
      </c>
      <c r="B86" t="s">
        <v>67</v>
      </c>
      <c r="C86">
        <v>1</v>
      </c>
    </row>
    <row r="87" spans="1:3">
      <c r="A87" t="s">
        <v>46</v>
      </c>
      <c r="B87" t="s">
        <v>65</v>
      </c>
      <c r="C87">
        <v>1</v>
      </c>
    </row>
    <row r="88" spans="1:3">
      <c r="A88" t="s">
        <v>230</v>
      </c>
      <c r="B88" t="s">
        <v>65</v>
      </c>
      <c r="C88">
        <v>1</v>
      </c>
    </row>
    <row r="89" spans="1:3">
      <c r="A89" t="s">
        <v>42</v>
      </c>
      <c r="B89" t="s">
        <v>65</v>
      </c>
      <c r="C89">
        <v>1</v>
      </c>
    </row>
    <row r="90" spans="1:3">
      <c r="A90" t="s">
        <v>43</v>
      </c>
      <c r="B90" t="s">
        <v>65</v>
      </c>
      <c r="C90">
        <v>1</v>
      </c>
    </row>
    <row r="91" spans="1:3">
      <c r="A91" t="s">
        <v>178</v>
      </c>
      <c r="B91" t="s">
        <v>65</v>
      </c>
      <c r="C91">
        <v>1</v>
      </c>
    </row>
    <row r="92" spans="1:3">
      <c r="A92" t="s">
        <v>141</v>
      </c>
      <c r="B92" t="s">
        <v>65</v>
      </c>
      <c r="C92">
        <v>1</v>
      </c>
    </row>
    <row r="93" spans="1:3">
      <c r="A93" t="s">
        <v>87</v>
      </c>
      <c r="B93" t="s">
        <v>65</v>
      </c>
      <c r="C93">
        <v>1</v>
      </c>
    </row>
    <row r="94" spans="1:3">
      <c r="A94" t="s">
        <v>72</v>
      </c>
      <c r="B94" t="s">
        <v>65</v>
      </c>
      <c r="C94">
        <v>1</v>
      </c>
    </row>
    <row r="95" spans="1:3">
      <c r="A95" t="s">
        <v>94</v>
      </c>
      <c r="B95" t="s">
        <v>65</v>
      </c>
      <c r="C95">
        <v>1</v>
      </c>
    </row>
    <row r="96" spans="1:3">
      <c r="A96" t="s">
        <v>245</v>
      </c>
      <c r="B96" t="s">
        <v>67</v>
      </c>
      <c r="C96">
        <v>0.5</v>
      </c>
    </row>
    <row r="97" spans="1:3">
      <c r="A97" t="s">
        <v>244</v>
      </c>
      <c r="B97" t="s">
        <v>67</v>
      </c>
      <c r="C97">
        <v>0.5</v>
      </c>
    </row>
    <row r="98" spans="1:3">
      <c r="A98" t="s">
        <v>233</v>
      </c>
      <c r="B98" t="s">
        <v>67</v>
      </c>
      <c r="C98">
        <v>0.5</v>
      </c>
    </row>
    <row r="99" spans="1:3">
      <c r="A99" t="s">
        <v>232</v>
      </c>
      <c r="B99" t="s">
        <v>67</v>
      </c>
      <c r="C99">
        <v>0.5</v>
      </c>
    </row>
    <row r="100" spans="1:3">
      <c r="A100" t="s">
        <v>231</v>
      </c>
      <c r="B100" t="s">
        <v>67</v>
      </c>
      <c r="C100">
        <v>0.5</v>
      </c>
    </row>
    <row r="101" spans="1:3">
      <c r="A101" t="s">
        <v>117</v>
      </c>
      <c r="B101" t="s">
        <v>67</v>
      </c>
      <c r="C101">
        <v>0.5</v>
      </c>
    </row>
    <row r="102" spans="1:3">
      <c r="A102" t="s">
        <v>237</v>
      </c>
      <c r="B102" t="s">
        <v>67</v>
      </c>
      <c r="C102">
        <v>0.5</v>
      </c>
    </row>
    <row r="103" spans="1:3">
      <c r="A103" t="s">
        <v>116</v>
      </c>
      <c r="B103" t="s">
        <v>67</v>
      </c>
      <c r="C103">
        <v>0.5</v>
      </c>
    </row>
    <row r="104" spans="1:3">
      <c r="A104" t="s">
        <v>9</v>
      </c>
      <c r="B104" t="s">
        <v>67</v>
      </c>
      <c r="C104">
        <v>0.5</v>
      </c>
    </row>
    <row r="105" spans="1:3">
      <c r="A105" t="s">
        <v>10</v>
      </c>
      <c r="B105" t="s">
        <v>67</v>
      </c>
      <c r="C105">
        <v>0.5</v>
      </c>
    </row>
    <row r="106" spans="1:3">
      <c r="A106" t="s">
        <v>8</v>
      </c>
      <c r="B106" t="s">
        <v>67</v>
      </c>
      <c r="C106">
        <v>0.5</v>
      </c>
    </row>
    <row r="107" spans="1:3">
      <c r="A107" t="s">
        <v>93</v>
      </c>
      <c r="B107" t="s">
        <v>67</v>
      </c>
      <c r="C107">
        <v>0.5</v>
      </c>
    </row>
    <row r="108" spans="1:3">
      <c r="A108" t="s">
        <v>52</v>
      </c>
      <c r="B108" t="s">
        <v>67</v>
      </c>
      <c r="C108">
        <v>0.5</v>
      </c>
    </row>
    <row r="109" spans="1:3">
      <c r="A109" t="s">
        <v>53</v>
      </c>
      <c r="B109" t="s">
        <v>67</v>
      </c>
      <c r="C109">
        <v>0.5</v>
      </c>
    </row>
    <row r="110" spans="1:3">
      <c r="A110" t="s">
        <v>274</v>
      </c>
      <c r="B110" t="s">
        <v>65</v>
      </c>
      <c r="C110">
        <v>0.5</v>
      </c>
    </row>
    <row r="111" spans="1:3">
      <c r="A111" t="s">
        <v>274</v>
      </c>
      <c r="B111" t="s">
        <v>65</v>
      </c>
      <c r="C111">
        <v>0.5</v>
      </c>
    </row>
    <row r="112" spans="1:3">
      <c r="A112" t="s">
        <v>274</v>
      </c>
      <c r="B112" t="s">
        <v>65</v>
      </c>
      <c r="C112">
        <v>0.5</v>
      </c>
    </row>
    <row r="113" spans="1:3">
      <c r="A113" t="s">
        <v>246</v>
      </c>
      <c r="B113" t="s">
        <v>65</v>
      </c>
      <c r="C113">
        <v>0.5</v>
      </c>
    </row>
    <row r="114" spans="1:3">
      <c r="A114" t="s">
        <v>182</v>
      </c>
      <c r="B114" t="s">
        <v>65</v>
      </c>
      <c r="C114">
        <v>0.5</v>
      </c>
    </row>
    <row r="115" spans="1:3">
      <c r="A115" t="s">
        <v>66</v>
      </c>
      <c r="B115" t="s">
        <v>65</v>
      </c>
      <c r="C115">
        <v>0.5</v>
      </c>
    </row>
    <row r="116" spans="1:3">
      <c r="A116" t="s">
        <v>177</v>
      </c>
      <c r="B116" t="s">
        <v>65</v>
      </c>
      <c r="C116">
        <v>0.5</v>
      </c>
    </row>
    <row r="117" spans="1:3">
      <c r="A117" t="s">
        <v>175</v>
      </c>
      <c r="B117" t="s">
        <v>65</v>
      </c>
      <c r="C117">
        <v>0.5</v>
      </c>
    </row>
    <row r="118" spans="1:3">
      <c r="A118" t="s">
        <v>145</v>
      </c>
      <c r="B118" t="s">
        <v>65</v>
      </c>
      <c r="C118">
        <v>0.5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C42"/>
  <sheetViews>
    <sheetView topLeftCell="A12" workbookViewId="0">
      <selection activeCell="E42" sqref="E42"/>
    </sheetView>
  </sheetViews>
  <sheetFormatPr defaultColWidth="8.85546875" defaultRowHeight="12.75"/>
  <cols>
    <col min="1" max="1" width="100.28515625" customWidth="1"/>
    <col min="2" max="2" width="6.140625" customWidth="1"/>
  </cols>
  <sheetData>
    <row r="1" spans="1:3">
      <c r="A1" t="s">
        <v>11</v>
      </c>
      <c r="B1">
        <v>4</v>
      </c>
      <c r="C1" t="s">
        <v>65</v>
      </c>
    </row>
    <row r="2" spans="1:3">
      <c r="A2" t="s">
        <v>16</v>
      </c>
      <c r="B2">
        <v>3</v>
      </c>
      <c r="C2" t="s">
        <v>65</v>
      </c>
    </row>
    <row r="3" spans="1:3">
      <c r="A3" t="s">
        <v>31</v>
      </c>
      <c r="B3">
        <v>3</v>
      </c>
      <c r="C3" t="s">
        <v>65</v>
      </c>
    </row>
    <row r="4" spans="1:3">
      <c r="A4" t="s">
        <v>133</v>
      </c>
      <c r="B4">
        <v>3</v>
      </c>
      <c r="C4" t="s">
        <v>65</v>
      </c>
    </row>
    <row r="5" spans="1:3">
      <c r="A5" t="s">
        <v>124</v>
      </c>
      <c r="B5">
        <v>3</v>
      </c>
      <c r="C5" t="s">
        <v>65</v>
      </c>
    </row>
    <row r="6" spans="1:3">
      <c r="A6" t="s">
        <v>81</v>
      </c>
      <c r="B6">
        <v>3</v>
      </c>
      <c r="C6" t="s">
        <v>65</v>
      </c>
    </row>
    <row r="7" spans="1:3">
      <c r="A7" t="s">
        <v>104</v>
      </c>
      <c r="B7">
        <v>3</v>
      </c>
      <c r="C7" t="s">
        <v>65</v>
      </c>
    </row>
    <row r="8" spans="1:3">
      <c r="A8" t="s">
        <v>98</v>
      </c>
      <c r="B8">
        <v>2</v>
      </c>
      <c r="C8" t="s">
        <v>65</v>
      </c>
    </row>
    <row r="9" spans="1:3">
      <c r="A9" t="s">
        <v>38</v>
      </c>
      <c r="B9">
        <v>2</v>
      </c>
      <c r="C9" t="s">
        <v>65</v>
      </c>
    </row>
    <row r="10" spans="1:3">
      <c r="A10" t="s">
        <v>112</v>
      </c>
      <c r="B10">
        <v>2</v>
      </c>
      <c r="C10" t="s">
        <v>65</v>
      </c>
    </row>
    <row r="11" spans="1:3">
      <c r="A11" t="s">
        <v>73</v>
      </c>
      <c r="B11">
        <v>2</v>
      </c>
      <c r="C11" t="s">
        <v>65</v>
      </c>
    </row>
    <row r="12" spans="1:3">
      <c r="A12" t="s">
        <v>0</v>
      </c>
      <c r="B12">
        <v>2</v>
      </c>
      <c r="C12" t="s">
        <v>65</v>
      </c>
    </row>
    <row r="13" spans="1:3">
      <c r="A13" t="s">
        <v>176</v>
      </c>
      <c r="B13">
        <v>2</v>
      </c>
      <c r="C13" t="s">
        <v>65</v>
      </c>
    </row>
    <row r="14" spans="1:3">
      <c r="A14" t="s">
        <v>61</v>
      </c>
      <c r="B14">
        <v>2</v>
      </c>
      <c r="C14" t="s">
        <v>65</v>
      </c>
    </row>
    <row r="15" spans="1:3">
      <c r="A15" t="s">
        <v>62</v>
      </c>
      <c r="B15">
        <v>2</v>
      </c>
      <c r="C15" t="s">
        <v>65</v>
      </c>
    </row>
    <row r="16" spans="1:3">
      <c r="A16" t="s">
        <v>122</v>
      </c>
      <c r="B16">
        <v>1.5</v>
      </c>
      <c r="C16" t="s">
        <v>65</v>
      </c>
    </row>
    <row r="17" spans="1:3">
      <c r="A17" t="s">
        <v>131</v>
      </c>
      <c r="B17">
        <v>1.5</v>
      </c>
      <c r="C17" t="s">
        <v>65</v>
      </c>
    </row>
    <row r="18" spans="1:3">
      <c r="A18" t="s">
        <v>168</v>
      </c>
      <c r="B18">
        <v>1.5</v>
      </c>
      <c r="C18" t="s">
        <v>65</v>
      </c>
    </row>
    <row r="19" spans="1:3">
      <c r="A19" t="s">
        <v>274</v>
      </c>
      <c r="B19">
        <v>1.5</v>
      </c>
      <c r="C19" t="s">
        <v>65</v>
      </c>
    </row>
    <row r="20" spans="1:3">
      <c r="A20" t="s">
        <v>123</v>
      </c>
      <c r="B20">
        <v>1.5</v>
      </c>
      <c r="C20" t="s">
        <v>65</v>
      </c>
    </row>
    <row r="21" spans="1:3">
      <c r="A21" t="s">
        <v>130</v>
      </c>
      <c r="B21">
        <v>1.5</v>
      </c>
      <c r="C21" t="s">
        <v>65</v>
      </c>
    </row>
    <row r="22" spans="1:3">
      <c r="A22" t="s">
        <v>26</v>
      </c>
      <c r="B22">
        <v>1.5</v>
      </c>
      <c r="C22" t="s">
        <v>65</v>
      </c>
    </row>
    <row r="23" spans="1:3">
      <c r="A23" t="s">
        <v>17</v>
      </c>
      <c r="B23">
        <v>1.5</v>
      </c>
      <c r="C23" t="s">
        <v>65</v>
      </c>
    </row>
    <row r="24" spans="1:3">
      <c r="A24" t="s">
        <v>170</v>
      </c>
      <c r="B24">
        <v>1.5</v>
      </c>
      <c r="C24" t="s">
        <v>65</v>
      </c>
    </row>
    <row r="25" spans="1:3">
      <c r="A25" t="s">
        <v>169</v>
      </c>
      <c r="B25">
        <v>1.5</v>
      </c>
      <c r="C25" t="s">
        <v>65</v>
      </c>
    </row>
    <row r="26" spans="1:3">
      <c r="A26" t="s">
        <v>27</v>
      </c>
      <c r="B26">
        <v>1.5</v>
      </c>
      <c r="C26" t="s">
        <v>65</v>
      </c>
    </row>
    <row r="27" spans="1:3">
      <c r="A27" t="s">
        <v>23</v>
      </c>
      <c r="B27">
        <v>1.5</v>
      </c>
      <c r="C27" t="s">
        <v>65</v>
      </c>
    </row>
    <row r="28" spans="1:3">
      <c r="A28" t="s">
        <v>46</v>
      </c>
      <c r="B28">
        <v>1</v>
      </c>
      <c r="C28" t="s">
        <v>65</v>
      </c>
    </row>
    <row r="29" spans="1:3">
      <c r="A29" t="s">
        <v>230</v>
      </c>
      <c r="B29">
        <v>1</v>
      </c>
      <c r="C29" t="s">
        <v>65</v>
      </c>
    </row>
    <row r="30" spans="1:3">
      <c r="A30" t="s">
        <v>42</v>
      </c>
      <c r="B30">
        <v>1</v>
      </c>
      <c r="C30" t="s">
        <v>65</v>
      </c>
    </row>
    <row r="31" spans="1:3">
      <c r="A31" t="s">
        <v>43</v>
      </c>
      <c r="B31">
        <v>1</v>
      </c>
      <c r="C31" t="s">
        <v>65</v>
      </c>
    </row>
    <row r="32" spans="1:3">
      <c r="A32" t="s">
        <v>178</v>
      </c>
      <c r="B32">
        <v>1</v>
      </c>
      <c r="C32" t="s">
        <v>65</v>
      </c>
    </row>
    <row r="33" spans="1:3">
      <c r="A33" t="s">
        <v>141</v>
      </c>
      <c r="B33">
        <v>1</v>
      </c>
      <c r="C33" t="s">
        <v>65</v>
      </c>
    </row>
    <row r="34" spans="1:3">
      <c r="A34" t="s">
        <v>87</v>
      </c>
      <c r="B34">
        <v>1</v>
      </c>
      <c r="C34" t="s">
        <v>65</v>
      </c>
    </row>
    <row r="35" spans="1:3">
      <c r="A35" t="s">
        <v>72</v>
      </c>
      <c r="B35">
        <v>1</v>
      </c>
      <c r="C35" t="s">
        <v>65</v>
      </c>
    </row>
    <row r="36" spans="1:3">
      <c r="A36" t="s">
        <v>94</v>
      </c>
      <c r="B36">
        <v>1</v>
      </c>
      <c r="C36" t="s">
        <v>65</v>
      </c>
    </row>
    <row r="37" spans="1:3">
      <c r="A37" t="s">
        <v>246</v>
      </c>
      <c r="B37">
        <v>0.5</v>
      </c>
      <c r="C37" t="s">
        <v>65</v>
      </c>
    </row>
    <row r="38" spans="1:3">
      <c r="A38" t="s">
        <v>182</v>
      </c>
      <c r="B38">
        <v>0.5</v>
      </c>
      <c r="C38" t="s">
        <v>65</v>
      </c>
    </row>
    <row r="39" spans="1:3">
      <c r="A39" t="s">
        <v>66</v>
      </c>
      <c r="B39">
        <v>0.5</v>
      </c>
      <c r="C39" t="s">
        <v>65</v>
      </c>
    </row>
    <row r="40" spans="1:3">
      <c r="A40" t="s">
        <v>177</v>
      </c>
      <c r="B40">
        <v>0.5</v>
      </c>
      <c r="C40" t="s">
        <v>65</v>
      </c>
    </row>
    <row r="41" spans="1:3">
      <c r="A41" t="s">
        <v>175</v>
      </c>
      <c r="B41">
        <v>0.5</v>
      </c>
      <c r="C41" t="s">
        <v>65</v>
      </c>
    </row>
    <row r="42" spans="1:3">
      <c r="A42" t="s">
        <v>145</v>
      </c>
      <c r="B42">
        <v>0.5</v>
      </c>
      <c r="C42" t="s">
        <v>65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8"/>
  <sheetViews>
    <sheetView workbookViewId="0"/>
  </sheetViews>
  <sheetFormatPr defaultColWidth="8.85546875" defaultRowHeight="12.75"/>
  <cols>
    <col min="1" max="1" width="100.85546875" customWidth="1"/>
  </cols>
  <sheetData>
    <row r="1" spans="1:3">
      <c r="A1" t="s">
        <v>34</v>
      </c>
      <c r="B1" t="s">
        <v>67</v>
      </c>
      <c r="C1">
        <v>5</v>
      </c>
    </row>
    <row r="2" spans="1:3">
      <c r="A2" t="s">
        <v>224</v>
      </c>
      <c r="B2" t="s">
        <v>67</v>
      </c>
      <c r="C2">
        <v>4</v>
      </c>
    </row>
    <row r="3" spans="1:3">
      <c r="A3" t="s">
        <v>191</v>
      </c>
      <c r="B3" t="s">
        <v>67</v>
      </c>
      <c r="C3">
        <v>4</v>
      </c>
    </row>
    <row r="4" spans="1:3">
      <c r="A4" t="s">
        <v>64</v>
      </c>
      <c r="B4" t="s">
        <v>67</v>
      </c>
      <c r="C4">
        <v>4</v>
      </c>
    </row>
    <row r="5" spans="1:3">
      <c r="A5" t="s">
        <v>11</v>
      </c>
      <c r="B5" t="s">
        <v>65</v>
      </c>
      <c r="C5">
        <v>4</v>
      </c>
    </row>
    <row r="6" spans="1:3">
      <c r="A6" t="s">
        <v>18</v>
      </c>
      <c r="B6" t="s">
        <v>67</v>
      </c>
      <c r="C6">
        <v>3</v>
      </c>
    </row>
    <row r="7" spans="1:3">
      <c r="A7" t="s">
        <v>16</v>
      </c>
      <c r="B7" t="s">
        <v>65</v>
      </c>
      <c r="C7">
        <v>3</v>
      </c>
    </row>
    <row r="8" spans="1:3">
      <c r="A8" t="s">
        <v>1</v>
      </c>
      <c r="B8" t="s">
        <v>67</v>
      </c>
      <c r="C8">
        <v>3</v>
      </c>
    </row>
    <row r="9" spans="1:3">
      <c r="A9" t="s">
        <v>31</v>
      </c>
      <c r="B9" t="s">
        <v>65</v>
      </c>
      <c r="C9">
        <v>3</v>
      </c>
    </row>
    <row r="10" spans="1:3">
      <c r="A10" t="s">
        <v>134</v>
      </c>
      <c r="B10" t="s">
        <v>67</v>
      </c>
      <c r="C10">
        <v>3</v>
      </c>
    </row>
    <row r="11" spans="1:3">
      <c r="A11" t="s">
        <v>13</v>
      </c>
      <c r="B11" t="s">
        <v>67</v>
      </c>
      <c r="C11">
        <v>3</v>
      </c>
    </row>
    <row r="12" spans="1:3">
      <c r="A12" t="s">
        <v>133</v>
      </c>
      <c r="B12" t="s">
        <v>65</v>
      </c>
      <c r="C12">
        <v>3</v>
      </c>
    </row>
    <row r="13" spans="1:3">
      <c r="A13" t="s">
        <v>124</v>
      </c>
      <c r="B13" t="s">
        <v>65</v>
      </c>
      <c r="C13">
        <v>3</v>
      </c>
    </row>
    <row r="14" spans="1:3">
      <c r="A14" t="s">
        <v>82</v>
      </c>
      <c r="B14" t="s">
        <v>67</v>
      </c>
      <c r="C14">
        <v>3</v>
      </c>
    </row>
    <row r="15" spans="1:3">
      <c r="A15" t="s">
        <v>81</v>
      </c>
      <c r="B15" t="s">
        <v>65</v>
      </c>
      <c r="C15">
        <v>3</v>
      </c>
    </row>
    <row r="16" spans="1:3">
      <c r="A16" t="s">
        <v>51</v>
      </c>
      <c r="B16" t="s">
        <v>67</v>
      </c>
      <c r="C16">
        <v>3</v>
      </c>
    </row>
    <row r="17" spans="1:3">
      <c r="A17" t="s">
        <v>107</v>
      </c>
      <c r="B17" t="s">
        <v>67</v>
      </c>
      <c r="C17">
        <v>3</v>
      </c>
    </row>
    <row r="18" spans="1:3">
      <c r="A18" t="s">
        <v>104</v>
      </c>
      <c r="B18" t="s">
        <v>65</v>
      </c>
      <c r="C18">
        <v>3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Q147"/>
  <sheetViews>
    <sheetView tabSelected="1" topLeftCell="A5" workbookViewId="0">
      <selection activeCell="T15" sqref="T15"/>
    </sheetView>
  </sheetViews>
  <sheetFormatPr defaultRowHeight="12.75"/>
  <cols>
    <col min="1" max="1" width="5.140625" style="11" customWidth="1"/>
    <col min="2" max="2" width="7.42578125" style="11" hidden="1" customWidth="1"/>
    <col min="3" max="3" width="6.7109375" style="11" hidden="1" customWidth="1"/>
    <col min="4" max="4" width="34.7109375" style="25" customWidth="1"/>
    <col min="5" max="5" width="7.85546875" style="1" hidden="1" customWidth="1"/>
    <col min="6" max="6" width="7" style="1" hidden="1" customWidth="1"/>
    <col min="7" max="7" width="6.28515625" style="1" hidden="1" customWidth="1"/>
    <col min="8" max="8" width="10.7109375" style="1" hidden="1" customWidth="1"/>
    <col min="9" max="9" width="14" style="1" hidden="1" customWidth="1"/>
    <col min="10" max="10" width="7.42578125" style="1" hidden="1" customWidth="1"/>
    <col min="11" max="11" width="8.7109375" style="70" customWidth="1"/>
    <col min="12" max="12" width="51.140625" style="1" customWidth="1"/>
    <col min="13" max="13" width="56.42578125" style="1" customWidth="1"/>
    <col min="14" max="14" width="45" style="1" customWidth="1"/>
    <col min="15" max="15" width="22.85546875" style="11" customWidth="1"/>
    <col min="16" max="16" width="8.42578125" style="11" customWidth="1"/>
    <col min="17" max="17" width="11.5703125" style="11" customWidth="1"/>
    <col min="18" max="18" width="18.85546875" style="83" customWidth="1"/>
    <col min="148" max="16384" width="9.140625" style="1"/>
  </cols>
  <sheetData>
    <row r="1" spans="1:147" ht="25.5" hidden="1">
      <c r="D1" s="25" t="s">
        <v>331</v>
      </c>
    </row>
    <row r="2" spans="1:147" hidden="1">
      <c r="D2" s="25" t="s">
        <v>327</v>
      </c>
      <c r="E2" s="1">
        <v>0</v>
      </c>
    </row>
    <row r="3" spans="1:147" hidden="1">
      <c r="D3" s="25" t="s">
        <v>328</v>
      </c>
      <c r="E3" s="1">
        <v>1</v>
      </c>
    </row>
    <row r="4" spans="1:147" hidden="1">
      <c r="D4" s="25" t="s">
        <v>329</v>
      </c>
      <c r="E4" s="1">
        <v>2</v>
      </c>
    </row>
    <row r="6" spans="1:147" s="42" customFormat="1" ht="52.5" thickBot="1">
      <c r="A6" s="41" t="s">
        <v>188</v>
      </c>
      <c r="B6" s="41" t="s">
        <v>161</v>
      </c>
      <c r="C6" s="41" t="s">
        <v>162</v>
      </c>
      <c r="D6" s="44" t="s">
        <v>414</v>
      </c>
      <c r="K6" s="71" t="s">
        <v>413</v>
      </c>
      <c r="L6" s="42" t="s">
        <v>412</v>
      </c>
      <c r="M6" s="42" t="s">
        <v>411</v>
      </c>
      <c r="N6" s="42" t="s">
        <v>410</v>
      </c>
      <c r="O6" s="41" t="s">
        <v>408</v>
      </c>
      <c r="P6" s="41" t="s">
        <v>37</v>
      </c>
      <c r="Q6" s="41" t="s">
        <v>407</v>
      </c>
      <c r="R6" s="84" t="s">
        <v>409</v>
      </c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</row>
    <row r="7" spans="1:147" ht="26.25" thickTop="1">
      <c r="E7" s="1" t="s">
        <v>332</v>
      </c>
      <c r="F7" s="1" t="s">
        <v>333</v>
      </c>
      <c r="G7" s="1" t="s">
        <v>301</v>
      </c>
      <c r="H7" s="1" t="s">
        <v>325</v>
      </c>
      <c r="I7" s="1" t="s">
        <v>326</v>
      </c>
      <c r="J7" s="1" t="s">
        <v>334</v>
      </c>
    </row>
    <row r="8" spans="1:147" ht="25.5" hidden="1">
      <c r="D8" s="25" t="s">
        <v>320</v>
      </c>
      <c r="E8" s="3"/>
      <c r="F8" s="1">
        <v>1</v>
      </c>
      <c r="G8" s="1">
        <v>2</v>
      </c>
      <c r="K8" s="70" t="str">
        <f>IF(H8=I8,IF(H8=2,"BOTH",""),"")</f>
        <v/>
      </c>
    </row>
    <row r="9" spans="1:147" ht="13.5" hidden="1" customHeight="1">
      <c r="D9" s="25" t="s">
        <v>321</v>
      </c>
      <c r="E9" s="3"/>
      <c r="G9" s="1">
        <v>2</v>
      </c>
      <c r="K9" s="70" t="str">
        <f>IF(H9=I9,IF(H9=2,"BOTH",""),"")</f>
        <v/>
      </c>
    </row>
    <row r="10" spans="1:147" ht="25.5" hidden="1">
      <c r="D10" s="25" t="s">
        <v>323</v>
      </c>
      <c r="E10" s="3">
        <v>2</v>
      </c>
      <c r="F10" s="1">
        <v>1</v>
      </c>
      <c r="K10" s="70" t="str">
        <f>IF(H10=I10,IF(H10=2,"BOTH",""),"")</f>
        <v/>
      </c>
    </row>
    <row r="11" spans="1:147" ht="25.5" hidden="1">
      <c r="D11" s="26" t="s">
        <v>324</v>
      </c>
      <c r="E11" s="3"/>
      <c r="J11" s="1">
        <v>2</v>
      </c>
      <c r="K11" s="70" t="str">
        <f t="shared" ref="K11:K29" si="0">IF(H11=I11,IF(H11=2,"BOTH",""),IF(H11=2,"OS",IF(I11=2,"DBMS","")))</f>
        <v/>
      </c>
    </row>
    <row r="12" spans="1:147" ht="25.5" hidden="1">
      <c r="D12" s="25" t="s">
        <v>322</v>
      </c>
      <c r="E12" s="3"/>
      <c r="F12" s="1">
        <v>2</v>
      </c>
      <c r="K12" s="70" t="str">
        <f t="shared" si="0"/>
        <v/>
      </c>
    </row>
    <row r="13" spans="1:147" ht="30">
      <c r="A13" s="35">
        <v>1</v>
      </c>
      <c r="B13" s="35">
        <v>2</v>
      </c>
      <c r="C13" s="35">
        <v>1</v>
      </c>
      <c r="D13" s="47" t="s">
        <v>344</v>
      </c>
      <c r="E13" s="36"/>
      <c r="F13" s="36"/>
      <c r="G13" s="36"/>
      <c r="H13" s="36">
        <v>2</v>
      </c>
      <c r="I13" s="36"/>
      <c r="J13" s="36"/>
      <c r="K13" s="72" t="str">
        <f t="shared" si="0"/>
        <v>OS</v>
      </c>
      <c r="L13" s="36" t="s">
        <v>343</v>
      </c>
      <c r="M13" s="40" t="s">
        <v>167</v>
      </c>
      <c r="N13" s="27" t="s">
        <v>182</v>
      </c>
      <c r="O13" s="28" t="s">
        <v>65</v>
      </c>
      <c r="P13" s="29">
        <v>0.5</v>
      </c>
      <c r="Q13" s="29">
        <f t="shared" ref="Q13:Q44" si="1">IF(C13&gt;0, C13, Q12)</f>
        <v>1</v>
      </c>
      <c r="R13" s="85">
        <f>P13*Q13</f>
        <v>0.5</v>
      </c>
    </row>
    <row r="14" spans="1:147" s="5" customFormat="1" ht="15">
      <c r="A14" s="33"/>
      <c r="B14" s="33"/>
      <c r="C14" s="33"/>
      <c r="D14" s="46"/>
      <c r="E14" s="34"/>
      <c r="F14" s="34"/>
      <c r="G14" s="34"/>
      <c r="H14" s="34"/>
      <c r="I14" s="34"/>
      <c r="J14" s="34"/>
      <c r="K14" s="73"/>
      <c r="L14" s="34"/>
      <c r="M14" s="34"/>
      <c r="N14" s="27" t="s">
        <v>246</v>
      </c>
      <c r="O14" s="28" t="s">
        <v>65</v>
      </c>
      <c r="P14" s="29">
        <v>0.5</v>
      </c>
      <c r="Q14" s="29">
        <f t="shared" si="1"/>
        <v>1</v>
      </c>
      <c r="R14" s="85">
        <f t="shared" ref="R14:R77" si="2">P14*Q14</f>
        <v>0.5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</row>
    <row r="15" spans="1:147" s="64" customFormat="1" ht="30">
      <c r="A15" s="61">
        <v>2</v>
      </c>
      <c r="B15" s="61">
        <v>4</v>
      </c>
      <c r="C15" s="61">
        <v>3</v>
      </c>
      <c r="D15" s="62" t="s">
        <v>277</v>
      </c>
      <c r="E15" s="63"/>
      <c r="F15" s="63"/>
      <c r="G15" s="63"/>
      <c r="H15" s="63">
        <v>2</v>
      </c>
      <c r="I15" s="63"/>
      <c r="J15" s="63"/>
      <c r="K15" s="74" t="str">
        <f t="shared" si="0"/>
        <v>OS</v>
      </c>
      <c r="L15" s="63" t="s">
        <v>171</v>
      </c>
      <c r="M15" s="63" t="s">
        <v>303</v>
      </c>
      <c r="N15" s="52" t="s">
        <v>168</v>
      </c>
      <c r="O15" s="53" t="s">
        <v>65</v>
      </c>
      <c r="P15" s="54">
        <v>0.5</v>
      </c>
      <c r="Q15" s="54">
        <f t="shared" si="1"/>
        <v>3</v>
      </c>
      <c r="R15" s="86">
        <f t="shared" si="2"/>
        <v>1.5</v>
      </c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</row>
    <row r="16" spans="1:147" s="68" customFormat="1" ht="30">
      <c r="A16" s="65"/>
      <c r="B16" s="65"/>
      <c r="C16" s="65"/>
      <c r="D16" s="66"/>
      <c r="E16" s="67"/>
      <c r="F16" s="67"/>
      <c r="G16" s="67"/>
      <c r="H16" s="67"/>
      <c r="I16" s="67"/>
      <c r="J16" s="67"/>
      <c r="K16" s="75"/>
      <c r="L16" s="67"/>
      <c r="M16" s="67"/>
      <c r="N16" s="69" t="s">
        <v>170</v>
      </c>
      <c r="O16" s="54" t="s">
        <v>65</v>
      </c>
      <c r="P16" s="54">
        <v>0.5</v>
      </c>
      <c r="Q16" s="54">
        <f t="shared" si="1"/>
        <v>3</v>
      </c>
      <c r="R16" s="86">
        <f t="shared" si="2"/>
        <v>1.5</v>
      </c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</row>
    <row r="17" spans="1:147" s="60" customFormat="1" ht="30">
      <c r="A17" s="57"/>
      <c r="B17" s="57"/>
      <c r="C17" s="57"/>
      <c r="D17" s="58"/>
      <c r="E17" s="59"/>
      <c r="F17" s="59"/>
      <c r="G17" s="59"/>
      <c r="H17" s="59"/>
      <c r="I17" s="59"/>
      <c r="J17" s="59"/>
      <c r="K17" s="76"/>
      <c r="L17" s="59"/>
      <c r="M17" s="59"/>
      <c r="N17" s="69" t="s">
        <v>169</v>
      </c>
      <c r="O17" s="54" t="s">
        <v>65</v>
      </c>
      <c r="P17" s="54">
        <v>0.5</v>
      </c>
      <c r="Q17" s="54">
        <f t="shared" si="1"/>
        <v>3</v>
      </c>
      <c r="R17" s="86">
        <f t="shared" si="2"/>
        <v>1.5</v>
      </c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</row>
    <row r="18" spans="1:147" s="7" customFormat="1" ht="30">
      <c r="A18" s="35">
        <v>3</v>
      </c>
      <c r="B18" s="35">
        <v>2</v>
      </c>
      <c r="C18" s="35">
        <v>1</v>
      </c>
      <c r="D18" s="47" t="s">
        <v>330</v>
      </c>
      <c r="E18" s="36"/>
      <c r="F18" s="36"/>
      <c r="G18" s="36"/>
      <c r="H18" s="36">
        <v>2</v>
      </c>
      <c r="I18" s="36"/>
      <c r="J18" s="36"/>
      <c r="K18" s="72" t="str">
        <f t="shared" si="0"/>
        <v>OS</v>
      </c>
      <c r="L18" s="36" t="s">
        <v>278</v>
      </c>
      <c r="M18" s="36" t="s">
        <v>173</v>
      </c>
      <c r="N18" s="27" t="s">
        <v>175</v>
      </c>
      <c r="O18" s="28" t="s">
        <v>65</v>
      </c>
      <c r="P18" s="29">
        <v>0.5</v>
      </c>
      <c r="Q18" s="29">
        <f t="shared" si="1"/>
        <v>1</v>
      </c>
      <c r="R18" s="85">
        <f t="shared" si="2"/>
        <v>0.5</v>
      </c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</row>
    <row r="19" spans="1:147" ht="30">
      <c r="A19" s="30"/>
      <c r="B19" s="30"/>
      <c r="C19" s="30"/>
      <c r="D19" s="45"/>
      <c r="E19" s="32"/>
      <c r="F19" s="32"/>
      <c r="G19" s="32"/>
      <c r="H19" s="32"/>
      <c r="I19" s="32"/>
      <c r="J19" s="32"/>
      <c r="K19" s="77"/>
      <c r="L19" s="32" t="s">
        <v>172</v>
      </c>
      <c r="M19" s="32" t="s">
        <v>174</v>
      </c>
      <c r="N19" s="27" t="s">
        <v>177</v>
      </c>
      <c r="O19" s="28" t="s">
        <v>65</v>
      </c>
      <c r="P19" s="29">
        <v>0.5</v>
      </c>
      <c r="Q19" s="29">
        <f t="shared" si="1"/>
        <v>1</v>
      </c>
      <c r="R19" s="85">
        <f t="shared" si="2"/>
        <v>0.5</v>
      </c>
    </row>
    <row r="20" spans="1:147" s="64" customFormat="1" ht="30">
      <c r="A20" s="61">
        <v>4</v>
      </c>
      <c r="B20" s="61">
        <v>3</v>
      </c>
      <c r="C20" s="61">
        <v>2</v>
      </c>
      <c r="D20" s="62" t="s">
        <v>345</v>
      </c>
      <c r="E20" s="63"/>
      <c r="F20" s="63"/>
      <c r="G20" s="63"/>
      <c r="H20" s="63">
        <v>2</v>
      </c>
      <c r="I20" s="63"/>
      <c r="J20" s="63"/>
      <c r="K20" s="74" t="str">
        <f t="shared" si="0"/>
        <v>OS</v>
      </c>
      <c r="L20" s="63" t="s">
        <v>279</v>
      </c>
      <c r="M20" s="63" t="s">
        <v>179</v>
      </c>
      <c r="N20" s="52" t="s">
        <v>176</v>
      </c>
      <c r="O20" s="53" t="s">
        <v>65</v>
      </c>
      <c r="P20" s="54">
        <v>1</v>
      </c>
      <c r="Q20" s="54">
        <f t="shared" si="1"/>
        <v>2</v>
      </c>
      <c r="R20" s="86">
        <f t="shared" si="2"/>
        <v>2</v>
      </c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</row>
    <row r="21" spans="1:147" ht="15" hidden="1">
      <c r="A21" s="30"/>
      <c r="B21" s="30"/>
      <c r="C21" s="30"/>
      <c r="D21" s="45"/>
      <c r="E21" s="32"/>
      <c r="F21" s="32"/>
      <c r="G21" s="32"/>
      <c r="H21" s="32"/>
      <c r="I21" s="32"/>
      <c r="J21" s="32"/>
      <c r="K21" s="77" t="str">
        <f t="shared" si="0"/>
        <v/>
      </c>
      <c r="L21" s="32"/>
      <c r="M21" s="32"/>
      <c r="N21" s="27"/>
      <c r="O21" s="28"/>
      <c r="P21" s="29"/>
      <c r="Q21" s="29">
        <f t="shared" si="1"/>
        <v>2</v>
      </c>
      <c r="R21" s="85">
        <f t="shared" si="2"/>
        <v>0</v>
      </c>
    </row>
    <row r="22" spans="1:147" ht="15" hidden="1">
      <c r="A22" s="30"/>
      <c r="B22" s="30"/>
      <c r="C22" s="30"/>
      <c r="D22" s="45" t="s">
        <v>346</v>
      </c>
      <c r="E22" s="32"/>
      <c r="F22" s="32"/>
      <c r="G22" s="32"/>
      <c r="H22" s="32"/>
      <c r="I22" s="32"/>
      <c r="J22" s="32"/>
      <c r="K22" s="77" t="str">
        <f t="shared" si="0"/>
        <v/>
      </c>
      <c r="L22" s="32"/>
      <c r="M22" s="32"/>
      <c r="N22" s="27"/>
      <c r="O22" s="28"/>
      <c r="P22" s="29"/>
      <c r="Q22" s="29">
        <f t="shared" si="1"/>
        <v>2</v>
      </c>
      <c r="R22" s="85">
        <f t="shared" si="2"/>
        <v>0</v>
      </c>
    </row>
    <row r="23" spans="1:147" s="60" customFormat="1" ht="30">
      <c r="A23" s="57"/>
      <c r="B23" s="57"/>
      <c r="C23" s="57"/>
      <c r="D23" s="58"/>
      <c r="E23" s="59"/>
      <c r="F23" s="59"/>
      <c r="G23" s="59"/>
      <c r="H23" s="59"/>
      <c r="I23" s="59"/>
      <c r="J23" s="59"/>
      <c r="K23" s="76"/>
      <c r="L23" s="59"/>
      <c r="M23" s="59"/>
      <c r="N23" s="52" t="s">
        <v>178</v>
      </c>
      <c r="O23" s="53" t="s">
        <v>65</v>
      </c>
      <c r="P23" s="54">
        <v>0.5</v>
      </c>
      <c r="Q23" s="54">
        <f t="shared" si="1"/>
        <v>2</v>
      </c>
      <c r="R23" s="86">
        <f t="shared" si="2"/>
        <v>1</v>
      </c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</row>
    <row r="24" spans="1:147" s="7" customFormat="1" ht="30">
      <c r="A24" s="35">
        <v>5</v>
      </c>
      <c r="B24" s="35">
        <v>2</v>
      </c>
      <c r="C24" s="35">
        <v>1</v>
      </c>
      <c r="D24" s="47" t="s">
        <v>347</v>
      </c>
      <c r="E24" s="36"/>
      <c r="F24" s="36"/>
      <c r="G24" s="36"/>
      <c r="H24" s="36">
        <v>2</v>
      </c>
      <c r="I24" s="36">
        <v>2</v>
      </c>
      <c r="J24" s="36"/>
      <c r="K24" s="72" t="str">
        <f t="shared" si="0"/>
        <v>BOTH</v>
      </c>
      <c r="L24" s="36" t="s">
        <v>181</v>
      </c>
      <c r="M24" s="36" t="s">
        <v>68</v>
      </c>
      <c r="N24" s="27" t="s">
        <v>274</v>
      </c>
      <c r="O24" s="28" t="s">
        <v>65</v>
      </c>
      <c r="P24" s="29">
        <v>0.5</v>
      </c>
      <c r="Q24" s="29">
        <f t="shared" si="1"/>
        <v>1</v>
      </c>
      <c r="R24" s="85">
        <f t="shared" si="2"/>
        <v>0.5</v>
      </c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</row>
    <row r="25" spans="1:147" ht="30">
      <c r="A25" s="30"/>
      <c r="B25" s="30"/>
      <c r="C25" s="30"/>
      <c r="D25" s="45"/>
      <c r="E25" s="32"/>
      <c r="F25" s="32"/>
      <c r="G25" s="32"/>
      <c r="H25" s="32"/>
      <c r="I25" s="32"/>
      <c r="J25" s="32"/>
      <c r="K25" s="77"/>
      <c r="L25" s="32"/>
      <c r="M25" s="32"/>
      <c r="N25" s="27" t="s">
        <v>10</v>
      </c>
      <c r="O25" s="28" t="s">
        <v>67</v>
      </c>
      <c r="P25" s="29">
        <v>0.5</v>
      </c>
      <c r="Q25" s="29">
        <f t="shared" si="1"/>
        <v>1</v>
      </c>
      <c r="R25" s="85">
        <f t="shared" si="2"/>
        <v>0.5</v>
      </c>
    </row>
    <row r="26" spans="1:147" ht="30">
      <c r="A26" s="30"/>
      <c r="B26" s="30"/>
      <c r="C26" s="30"/>
      <c r="D26" s="45"/>
      <c r="E26" s="32"/>
      <c r="F26" s="32"/>
      <c r="G26" s="32"/>
      <c r="H26" s="32"/>
      <c r="I26" s="32"/>
      <c r="J26" s="32"/>
      <c r="K26" s="77"/>
      <c r="L26" s="32"/>
      <c r="M26" s="32"/>
      <c r="N26" s="27" t="s">
        <v>66</v>
      </c>
      <c r="O26" s="28" t="s">
        <v>65</v>
      </c>
      <c r="P26" s="29">
        <v>0.5</v>
      </c>
      <c r="Q26" s="29">
        <f t="shared" si="1"/>
        <v>1</v>
      </c>
      <c r="R26" s="85">
        <f t="shared" si="2"/>
        <v>0.5</v>
      </c>
    </row>
    <row r="27" spans="1:147" ht="30">
      <c r="A27" s="30"/>
      <c r="B27" s="30"/>
      <c r="C27" s="30"/>
      <c r="D27" s="45"/>
      <c r="E27" s="32"/>
      <c r="F27" s="32"/>
      <c r="G27" s="32"/>
      <c r="H27" s="32"/>
      <c r="I27" s="32"/>
      <c r="J27" s="32"/>
      <c r="K27" s="77"/>
      <c r="L27" s="36" t="s">
        <v>113</v>
      </c>
      <c r="M27" s="40" t="s">
        <v>180</v>
      </c>
      <c r="N27" s="27" t="s">
        <v>274</v>
      </c>
      <c r="O27" s="28" t="s">
        <v>65</v>
      </c>
      <c r="P27" s="29">
        <v>0.5</v>
      </c>
      <c r="Q27" s="29">
        <f t="shared" si="1"/>
        <v>1</v>
      </c>
      <c r="R27" s="85">
        <f t="shared" si="2"/>
        <v>0.5</v>
      </c>
    </row>
    <row r="28" spans="1:147" s="5" customFormat="1" ht="30">
      <c r="A28" s="33"/>
      <c r="B28" s="33"/>
      <c r="C28" s="33"/>
      <c r="D28" s="46"/>
      <c r="E28" s="34"/>
      <c r="F28" s="34"/>
      <c r="G28" s="34"/>
      <c r="H28" s="34"/>
      <c r="I28" s="34"/>
      <c r="J28" s="34"/>
      <c r="K28" s="73"/>
      <c r="L28" s="34"/>
      <c r="M28" s="34"/>
      <c r="N28" s="27" t="s">
        <v>9</v>
      </c>
      <c r="O28" s="28" t="s">
        <v>67</v>
      </c>
      <c r="P28" s="29">
        <v>0.5</v>
      </c>
      <c r="Q28" s="29">
        <f t="shared" si="1"/>
        <v>1</v>
      </c>
      <c r="R28" s="85">
        <f t="shared" si="2"/>
        <v>0.5</v>
      </c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</row>
    <row r="29" spans="1:147" s="56" customFormat="1" ht="45">
      <c r="A29" s="49">
        <v>6</v>
      </c>
      <c r="B29" s="49">
        <v>3</v>
      </c>
      <c r="C29" s="49">
        <v>2</v>
      </c>
      <c r="D29" s="50" t="s">
        <v>348</v>
      </c>
      <c r="E29" s="51"/>
      <c r="F29" s="51"/>
      <c r="G29" s="51"/>
      <c r="H29" s="51">
        <v>2</v>
      </c>
      <c r="I29" s="51"/>
      <c r="J29" s="51"/>
      <c r="K29" s="78" t="str">
        <f t="shared" si="0"/>
        <v>OS</v>
      </c>
      <c r="L29" s="51" t="s">
        <v>280</v>
      </c>
      <c r="M29" s="51" t="s">
        <v>189</v>
      </c>
      <c r="N29" s="52" t="s">
        <v>11</v>
      </c>
      <c r="O29" s="53" t="s">
        <v>65</v>
      </c>
      <c r="P29" s="54">
        <v>1</v>
      </c>
      <c r="Q29" s="54">
        <f t="shared" si="1"/>
        <v>2</v>
      </c>
      <c r="R29" s="86">
        <f t="shared" si="2"/>
        <v>2</v>
      </c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</row>
    <row r="30" spans="1:147" s="7" customFormat="1" ht="30">
      <c r="A30" s="35">
        <v>7</v>
      </c>
      <c r="B30" s="35">
        <v>1</v>
      </c>
      <c r="C30" s="35">
        <v>1</v>
      </c>
      <c r="D30" s="47" t="s">
        <v>349</v>
      </c>
      <c r="E30" s="36"/>
      <c r="F30" s="36"/>
      <c r="G30" s="36"/>
      <c r="H30" s="36">
        <v>2</v>
      </c>
      <c r="I30" s="36">
        <v>2</v>
      </c>
      <c r="J30" s="36"/>
      <c r="K30" s="72" t="str">
        <f>IF(H30=I30,IF(H30=2,"BOTH",""),IF(H30=2,"OS",IF(I30=2,"DBMS","")))</f>
        <v>BOTH</v>
      </c>
      <c r="L30" s="36" t="s">
        <v>115</v>
      </c>
      <c r="M30" s="36" t="s">
        <v>190</v>
      </c>
      <c r="N30" s="27" t="s">
        <v>274</v>
      </c>
      <c r="O30" s="28" t="s">
        <v>65</v>
      </c>
      <c r="P30" s="29">
        <v>0.5</v>
      </c>
      <c r="Q30" s="29">
        <f t="shared" si="1"/>
        <v>1</v>
      </c>
      <c r="R30" s="85">
        <f t="shared" si="2"/>
        <v>0.5</v>
      </c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</row>
    <row r="31" spans="1:147" s="5" customFormat="1" ht="30">
      <c r="A31" s="33"/>
      <c r="B31" s="33"/>
      <c r="C31" s="33"/>
      <c r="D31" s="46"/>
      <c r="E31" s="34"/>
      <c r="F31" s="34"/>
      <c r="G31" s="34"/>
      <c r="H31" s="34"/>
      <c r="I31" s="34"/>
      <c r="J31" s="34"/>
      <c r="K31" s="73"/>
      <c r="L31" s="34"/>
      <c r="M31" s="34"/>
      <c r="N31" s="27" t="s">
        <v>8</v>
      </c>
      <c r="O31" s="28" t="s">
        <v>67</v>
      </c>
      <c r="P31" s="29">
        <v>0.5</v>
      </c>
      <c r="Q31" s="29">
        <f t="shared" si="1"/>
        <v>1</v>
      </c>
      <c r="R31" s="85">
        <f t="shared" si="2"/>
        <v>0.5</v>
      </c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</row>
    <row r="32" spans="1:147" s="56" customFormat="1" ht="30">
      <c r="A32" s="49">
        <v>8</v>
      </c>
      <c r="B32" s="49">
        <v>3</v>
      </c>
      <c r="C32" s="49">
        <v>2</v>
      </c>
      <c r="D32" s="50" t="s">
        <v>350</v>
      </c>
      <c r="E32" s="51"/>
      <c r="F32" s="51"/>
      <c r="G32" s="51"/>
      <c r="H32" s="51">
        <v>2</v>
      </c>
      <c r="I32" s="51"/>
      <c r="J32" s="51"/>
      <c r="K32" s="78" t="str">
        <f>IF(H32=I32,IF(H32=2,"BOTH",""),IF(H32=2,"OS",IF(I32=2,"DBMS","")))</f>
        <v>OS</v>
      </c>
      <c r="L32" s="51" t="s">
        <v>281</v>
      </c>
      <c r="M32" s="51" t="s">
        <v>189</v>
      </c>
      <c r="N32" s="52" t="s">
        <v>11</v>
      </c>
      <c r="O32" s="53" t="s">
        <v>65</v>
      </c>
      <c r="P32" s="54">
        <v>1</v>
      </c>
      <c r="Q32" s="54">
        <f t="shared" si="1"/>
        <v>2</v>
      </c>
      <c r="R32" s="86">
        <f t="shared" si="2"/>
        <v>2</v>
      </c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</row>
    <row r="33" spans="1:147" s="7" customFormat="1" ht="30">
      <c r="A33" s="35">
        <v>9</v>
      </c>
      <c r="B33" s="35">
        <v>1</v>
      </c>
      <c r="C33" s="35">
        <v>1</v>
      </c>
      <c r="D33" s="47" t="s">
        <v>351</v>
      </c>
      <c r="E33" s="36"/>
      <c r="F33" s="36"/>
      <c r="G33" s="36"/>
      <c r="H33" s="36"/>
      <c r="I33" s="36">
        <v>2</v>
      </c>
      <c r="J33" s="36"/>
      <c r="K33" s="72" t="str">
        <f>IF(H33=I33,IF(H33=2,"BOTH",""),IF(H33=2,"OS",IF(I33=2,"DBMS","")))</f>
        <v>DBMS</v>
      </c>
      <c r="L33" s="36" t="s">
        <v>340</v>
      </c>
      <c r="M33" s="36" t="s">
        <v>304</v>
      </c>
      <c r="N33" s="27" t="s">
        <v>12</v>
      </c>
      <c r="O33" s="28" t="s">
        <v>67</v>
      </c>
      <c r="P33" s="29">
        <v>1</v>
      </c>
      <c r="Q33" s="29">
        <f t="shared" si="1"/>
        <v>1</v>
      </c>
      <c r="R33" s="85">
        <f t="shared" si="2"/>
        <v>1</v>
      </c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</row>
    <row r="34" spans="1:147" ht="15">
      <c r="A34" s="30"/>
      <c r="B34" s="30"/>
      <c r="C34" s="30"/>
      <c r="D34" s="45"/>
      <c r="E34" s="32"/>
      <c r="F34" s="32"/>
      <c r="G34" s="32"/>
      <c r="H34" s="32"/>
      <c r="I34" s="32"/>
      <c r="J34" s="32"/>
      <c r="K34" s="77"/>
      <c r="L34" s="32"/>
      <c r="M34" s="32"/>
      <c r="N34" s="27" t="s">
        <v>117</v>
      </c>
      <c r="O34" s="28" t="s">
        <v>67</v>
      </c>
      <c r="P34" s="29">
        <v>0.5</v>
      </c>
      <c r="Q34" s="29">
        <f t="shared" si="1"/>
        <v>1</v>
      </c>
      <c r="R34" s="85">
        <f t="shared" si="2"/>
        <v>0.5</v>
      </c>
    </row>
    <row r="35" spans="1:147" s="5" customFormat="1" ht="15">
      <c r="A35" s="33"/>
      <c r="B35" s="33"/>
      <c r="C35" s="33"/>
      <c r="D35" s="46"/>
      <c r="E35" s="34"/>
      <c r="F35" s="34"/>
      <c r="G35" s="34"/>
      <c r="H35" s="34"/>
      <c r="I35" s="34"/>
      <c r="J35" s="34"/>
      <c r="K35" s="73"/>
      <c r="L35" s="34"/>
      <c r="M35" s="34"/>
      <c r="N35" s="27" t="s">
        <v>116</v>
      </c>
      <c r="O35" s="28" t="s">
        <v>67</v>
      </c>
      <c r="P35" s="29">
        <v>0.5</v>
      </c>
      <c r="Q35" s="29">
        <f t="shared" si="1"/>
        <v>1</v>
      </c>
      <c r="R35" s="85">
        <f t="shared" si="2"/>
        <v>0.5</v>
      </c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</row>
    <row r="36" spans="1:147" s="64" customFormat="1" ht="15">
      <c r="A36" s="61">
        <v>10</v>
      </c>
      <c r="B36" s="61">
        <v>4</v>
      </c>
      <c r="C36" s="61">
        <v>3</v>
      </c>
      <c r="D36" s="62" t="s">
        <v>125</v>
      </c>
      <c r="E36" s="63"/>
      <c r="F36" s="63"/>
      <c r="G36" s="63"/>
      <c r="H36" s="63">
        <v>2</v>
      </c>
      <c r="I36" s="63">
        <v>2</v>
      </c>
      <c r="J36" s="63"/>
      <c r="K36" s="74" t="str">
        <f>IF(H36=I36,IF(H36=2,"BOTH",""),IF(H36=2,"OS",IF(I36=2,"DBMS","")))</f>
        <v>BOTH</v>
      </c>
      <c r="L36" s="63" t="s">
        <v>118</v>
      </c>
      <c r="M36" s="63" t="s">
        <v>119</v>
      </c>
      <c r="N36" s="52" t="s">
        <v>124</v>
      </c>
      <c r="O36" s="53" t="s">
        <v>65</v>
      </c>
      <c r="P36" s="54">
        <v>1</v>
      </c>
      <c r="Q36" s="54">
        <f t="shared" si="1"/>
        <v>3</v>
      </c>
      <c r="R36" s="86">
        <f t="shared" si="2"/>
        <v>3</v>
      </c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</row>
    <row r="37" spans="1:147" s="68" customFormat="1" ht="15">
      <c r="A37" s="65"/>
      <c r="B37" s="65"/>
      <c r="C37" s="65"/>
      <c r="D37" s="66"/>
      <c r="E37" s="67"/>
      <c r="F37" s="67"/>
      <c r="G37" s="67"/>
      <c r="H37" s="67"/>
      <c r="I37" s="67"/>
      <c r="J37" s="67"/>
      <c r="K37" s="75"/>
      <c r="L37" s="67"/>
      <c r="M37" s="67"/>
      <c r="N37" s="52" t="s">
        <v>123</v>
      </c>
      <c r="O37" s="53" t="s">
        <v>65</v>
      </c>
      <c r="P37" s="54">
        <v>0.5</v>
      </c>
      <c r="Q37" s="54">
        <f t="shared" si="1"/>
        <v>3</v>
      </c>
      <c r="R37" s="86">
        <f t="shared" si="2"/>
        <v>1.5</v>
      </c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55"/>
      <c r="DV37" s="55"/>
      <c r="DW37" s="55"/>
      <c r="DX37" s="55"/>
      <c r="DY37" s="55"/>
      <c r="DZ37" s="55"/>
      <c r="EA37" s="55"/>
      <c r="EB37" s="55"/>
      <c r="EC37" s="55"/>
      <c r="ED37" s="55"/>
      <c r="EE37" s="55"/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55"/>
    </row>
    <row r="38" spans="1:147" s="68" customFormat="1" ht="15">
      <c r="A38" s="65"/>
      <c r="B38" s="65"/>
      <c r="C38" s="65"/>
      <c r="D38" s="66"/>
      <c r="E38" s="67"/>
      <c r="F38" s="67"/>
      <c r="G38" s="67"/>
      <c r="H38" s="67"/>
      <c r="I38" s="67"/>
      <c r="J38" s="67"/>
      <c r="K38" s="75"/>
      <c r="L38" s="67"/>
      <c r="M38" s="67"/>
      <c r="N38" s="52" t="s">
        <v>122</v>
      </c>
      <c r="O38" s="53" t="s">
        <v>65</v>
      </c>
      <c r="P38" s="54">
        <v>0.5</v>
      </c>
      <c r="Q38" s="54">
        <f t="shared" si="1"/>
        <v>3</v>
      </c>
      <c r="R38" s="86">
        <f t="shared" si="2"/>
        <v>1.5</v>
      </c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</row>
    <row r="39" spans="1:147" s="68" customFormat="1" ht="30">
      <c r="A39" s="65"/>
      <c r="B39" s="65"/>
      <c r="C39" s="65"/>
      <c r="D39" s="66"/>
      <c r="E39" s="67"/>
      <c r="F39" s="67"/>
      <c r="G39" s="67"/>
      <c r="H39" s="67"/>
      <c r="I39" s="67"/>
      <c r="J39" s="67"/>
      <c r="K39" s="75"/>
      <c r="L39" s="63" t="s">
        <v>120</v>
      </c>
      <c r="M39" s="63" t="s">
        <v>121</v>
      </c>
      <c r="N39" s="52" t="s">
        <v>13</v>
      </c>
      <c r="O39" s="53" t="s">
        <v>67</v>
      </c>
      <c r="P39" s="54">
        <v>1</v>
      </c>
      <c r="Q39" s="54">
        <f t="shared" si="1"/>
        <v>3</v>
      </c>
      <c r="R39" s="86">
        <f t="shared" si="2"/>
        <v>3</v>
      </c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</row>
    <row r="40" spans="1:147" s="68" customFormat="1" ht="15">
      <c r="A40" s="65"/>
      <c r="B40" s="65"/>
      <c r="C40" s="65"/>
      <c r="D40" s="66"/>
      <c r="E40" s="67"/>
      <c r="F40" s="67"/>
      <c r="G40" s="67"/>
      <c r="H40" s="67"/>
      <c r="I40" s="67"/>
      <c r="J40" s="67"/>
      <c r="K40" s="75"/>
      <c r="L40" s="67"/>
      <c r="M40" s="67"/>
      <c r="N40" s="52" t="s">
        <v>14</v>
      </c>
      <c r="O40" s="53" t="s">
        <v>67</v>
      </c>
      <c r="P40" s="54">
        <v>0.5</v>
      </c>
      <c r="Q40" s="54">
        <f t="shared" si="1"/>
        <v>3</v>
      </c>
      <c r="R40" s="86">
        <f t="shared" si="2"/>
        <v>1.5</v>
      </c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55"/>
      <c r="DZ40" s="55"/>
      <c r="EA40" s="55"/>
      <c r="EB40" s="55"/>
      <c r="EC40" s="55"/>
      <c r="ED40" s="55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</row>
    <row r="41" spans="1:147" s="60" customFormat="1" ht="15">
      <c r="A41" s="57"/>
      <c r="B41" s="57"/>
      <c r="C41" s="57"/>
      <c r="D41" s="58"/>
      <c r="E41" s="59"/>
      <c r="F41" s="59"/>
      <c r="G41" s="59"/>
      <c r="H41" s="59"/>
      <c r="I41" s="59"/>
      <c r="J41" s="59"/>
      <c r="K41" s="76"/>
      <c r="L41" s="59"/>
      <c r="M41" s="59"/>
      <c r="N41" s="52" t="s">
        <v>15</v>
      </c>
      <c r="O41" s="53" t="s">
        <v>67</v>
      </c>
      <c r="P41" s="54">
        <v>0.5</v>
      </c>
      <c r="Q41" s="54">
        <f t="shared" si="1"/>
        <v>3</v>
      </c>
      <c r="R41" s="86">
        <f t="shared" si="2"/>
        <v>1.5</v>
      </c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</row>
    <row r="42" spans="1:147" s="7" customFormat="1" ht="30">
      <c r="A42" s="35">
        <v>11</v>
      </c>
      <c r="B42" s="35">
        <v>4</v>
      </c>
      <c r="C42" s="35">
        <v>3</v>
      </c>
      <c r="D42" s="47" t="s">
        <v>352</v>
      </c>
      <c r="E42" s="36"/>
      <c r="F42" s="36"/>
      <c r="G42" s="36"/>
      <c r="H42" s="36">
        <v>2</v>
      </c>
      <c r="I42" s="36">
        <v>2</v>
      </c>
      <c r="J42" s="36"/>
      <c r="K42" s="72" t="str">
        <f t="shared" ref="K42:K146" si="3">IF(H42=I42,IF(H42=2,"BOTH",""),IF(H42=2,"OS",IF(I42=2,"DBMS","")))</f>
        <v>BOTH</v>
      </c>
      <c r="L42" s="36" t="s">
        <v>127</v>
      </c>
      <c r="M42" s="36" t="s">
        <v>128</v>
      </c>
      <c r="N42" s="27" t="s">
        <v>133</v>
      </c>
      <c r="O42" s="28" t="s">
        <v>65</v>
      </c>
      <c r="P42" s="29">
        <v>1</v>
      </c>
      <c r="Q42" s="29">
        <f t="shared" si="1"/>
        <v>3</v>
      </c>
      <c r="R42" s="85">
        <f t="shared" si="2"/>
        <v>3</v>
      </c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</row>
    <row r="43" spans="1:147" ht="15">
      <c r="A43" s="30"/>
      <c r="B43" s="30"/>
      <c r="C43" s="30"/>
      <c r="D43" s="45"/>
      <c r="E43" s="32"/>
      <c r="F43" s="32"/>
      <c r="G43" s="32"/>
      <c r="H43" s="32"/>
      <c r="I43" s="32"/>
      <c r="J43" s="32"/>
      <c r="K43" s="77"/>
      <c r="L43" s="32"/>
      <c r="M43" s="32"/>
      <c r="N43" s="27" t="s">
        <v>130</v>
      </c>
      <c r="O43" s="28" t="s">
        <v>65</v>
      </c>
      <c r="P43" s="29">
        <v>0.5</v>
      </c>
      <c r="Q43" s="29">
        <f t="shared" si="1"/>
        <v>3</v>
      </c>
      <c r="R43" s="85">
        <f t="shared" si="2"/>
        <v>1.5</v>
      </c>
    </row>
    <row r="44" spans="1:147" ht="30">
      <c r="A44" s="30"/>
      <c r="B44" s="30"/>
      <c r="C44" s="30"/>
      <c r="D44" s="45"/>
      <c r="E44" s="32"/>
      <c r="F44" s="32"/>
      <c r="G44" s="32"/>
      <c r="H44" s="32"/>
      <c r="I44" s="32"/>
      <c r="J44" s="32"/>
      <c r="K44" s="77"/>
      <c r="L44" s="32"/>
      <c r="M44" s="32"/>
      <c r="N44" s="27" t="s">
        <v>131</v>
      </c>
      <c r="O44" s="28" t="s">
        <v>65</v>
      </c>
      <c r="P44" s="29">
        <v>0.5</v>
      </c>
      <c r="Q44" s="29">
        <f t="shared" si="1"/>
        <v>3</v>
      </c>
      <c r="R44" s="85">
        <f t="shared" si="2"/>
        <v>1.5</v>
      </c>
    </row>
    <row r="45" spans="1:147" ht="30">
      <c r="A45" s="30"/>
      <c r="B45" s="30"/>
      <c r="C45" s="30"/>
      <c r="D45" s="45"/>
      <c r="E45" s="32"/>
      <c r="F45" s="32"/>
      <c r="G45" s="32"/>
      <c r="H45" s="32"/>
      <c r="I45" s="32"/>
      <c r="J45" s="32"/>
      <c r="K45" s="77"/>
      <c r="L45" s="36" t="s">
        <v>126</v>
      </c>
      <c r="M45" s="40" t="s">
        <v>129</v>
      </c>
      <c r="N45" s="27" t="s">
        <v>134</v>
      </c>
      <c r="O45" s="28" t="s">
        <v>67</v>
      </c>
      <c r="P45" s="29">
        <v>1</v>
      </c>
      <c r="Q45" s="29">
        <f t="shared" ref="Q45:Q76" si="4">IF(C45&gt;0, C45, Q44)</f>
        <v>3</v>
      </c>
      <c r="R45" s="85">
        <f t="shared" si="2"/>
        <v>3</v>
      </c>
    </row>
    <row r="46" spans="1:147" ht="30">
      <c r="A46" s="30"/>
      <c r="B46" s="30"/>
      <c r="C46" s="30"/>
      <c r="D46" s="45"/>
      <c r="E46" s="32"/>
      <c r="F46" s="32"/>
      <c r="G46" s="32"/>
      <c r="H46" s="32"/>
      <c r="I46" s="32"/>
      <c r="J46" s="32"/>
      <c r="K46" s="77"/>
      <c r="L46" s="32"/>
      <c r="M46" s="32"/>
      <c r="N46" s="27" t="s">
        <v>135</v>
      </c>
      <c r="O46" s="28" t="s">
        <v>67</v>
      </c>
      <c r="P46" s="29">
        <v>0.5</v>
      </c>
      <c r="Q46" s="29">
        <f t="shared" si="4"/>
        <v>3</v>
      </c>
      <c r="R46" s="85">
        <f t="shared" si="2"/>
        <v>1.5</v>
      </c>
    </row>
    <row r="47" spans="1:147" s="5" customFormat="1" ht="30">
      <c r="A47" s="33"/>
      <c r="B47" s="33"/>
      <c r="C47" s="33"/>
      <c r="D47" s="46"/>
      <c r="E47" s="34"/>
      <c r="F47" s="34"/>
      <c r="G47" s="34"/>
      <c r="H47" s="34"/>
      <c r="I47" s="34"/>
      <c r="J47" s="34"/>
      <c r="K47" s="73"/>
      <c r="L47" s="34"/>
      <c r="M47" s="34"/>
      <c r="N47" s="27" t="s">
        <v>136</v>
      </c>
      <c r="O47" s="28" t="s">
        <v>67</v>
      </c>
      <c r="P47" s="29">
        <v>0.5</v>
      </c>
      <c r="Q47" s="29">
        <f t="shared" si="4"/>
        <v>3</v>
      </c>
      <c r="R47" s="85">
        <f t="shared" si="2"/>
        <v>1.5</v>
      </c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</row>
    <row r="48" spans="1:147" s="64" customFormat="1" ht="30">
      <c r="A48" s="61">
        <v>12</v>
      </c>
      <c r="B48" s="61">
        <v>1</v>
      </c>
      <c r="C48" s="61">
        <v>1</v>
      </c>
      <c r="D48" s="62" t="s">
        <v>353</v>
      </c>
      <c r="E48" s="63"/>
      <c r="F48" s="63"/>
      <c r="G48" s="63"/>
      <c r="H48" s="63"/>
      <c r="I48" s="63">
        <v>2</v>
      </c>
      <c r="J48" s="63"/>
      <c r="K48" s="74" t="str">
        <f t="shared" si="3"/>
        <v>DBMS</v>
      </c>
      <c r="L48" s="63" t="s">
        <v>342</v>
      </c>
      <c r="M48" s="63" t="s">
        <v>132</v>
      </c>
      <c r="N48" s="52" t="s">
        <v>137</v>
      </c>
      <c r="O48" s="53" t="s">
        <v>67</v>
      </c>
      <c r="P48" s="54">
        <v>1</v>
      </c>
      <c r="Q48" s="54">
        <f t="shared" si="4"/>
        <v>1</v>
      </c>
      <c r="R48" s="86">
        <f t="shared" si="2"/>
        <v>1</v>
      </c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</row>
    <row r="49" spans="1:147" s="60" customFormat="1" ht="30">
      <c r="A49" s="57"/>
      <c r="B49" s="57"/>
      <c r="C49" s="57"/>
      <c r="D49" s="58"/>
      <c r="E49" s="59"/>
      <c r="F49" s="59"/>
      <c r="G49" s="59"/>
      <c r="H49" s="59"/>
      <c r="I49" s="59"/>
      <c r="J49" s="59"/>
      <c r="K49" s="76"/>
      <c r="L49" s="59"/>
      <c r="M49" s="59"/>
      <c r="N49" s="52" t="s">
        <v>275</v>
      </c>
      <c r="O49" s="53" t="s">
        <v>67</v>
      </c>
      <c r="P49" s="54">
        <v>1</v>
      </c>
      <c r="Q49" s="54">
        <f t="shared" si="4"/>
        <v>1</v>
      </c>
      <c r="R49" s="86">
        <f t="shared" si="2"/>
        <v>1</v>
      </c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</row>
    <row r="50" spans="1:147" s="7" customFormat="1" ht="30">
      <c r="A50" s="35">
        <v>13</v>
      </c>
      <c r="B50" s="35">
        <v>1</v>
      </c>
      <c r="C50" s="35">
        <v>1</v>
      </c>
      <c r="D50" s="47" t="s">
        <v>354</v>
      </c>
      <c r="E50" s="36"/>
      <c r="F50" s="36"/>
      <c r="G50" s="36"/>
      <c r="H50" s="36"/>
      <c r="I50" s="36">
        <v>2</v>
      </c>
      <c r="J50" s="36"/>
      <c r="K50" s="72" t="str">
        <f t="shared" si="3"/>
        <v>DBMS</v>
      </c>
      <c r="L50" s="36" t="s">
        <v>138</v>
      </c>
      <c r="M50" s="36" t="s">
        <v>247</v>
      </c>
      <c r="N50" s="27" t="s">
        <v>139</v>
      </c>
      <c r="O50" s="28" t="s">
        <v>67</v>
      </c>
      <c r="P50" s="29">
        <v>1</v>
      </c>
      <c r="Q50" s="29">
        <f t="shared" si="4"/>
        <v>1</v>
      </c>
      <c r="R50" s="85">
        <f t="shared" si="2"/>
        <v>1</v>
      </c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</row>
    <row r="51" spans="1:147" s="5" customFormat="1" ht="15">
      <c r="A51" s="33"/>
      <c r="B51" s="33"/>
      <c r="C51" s="33"/>
      <c r="D51" s="46"/>
      <c r="E51" s="34"/>
      <c r="F51" s="34"/>
      <c r="G51" s="34"/>
      <c r="H51" s="34"/>
      <c r="I51" s="34"/>
      <c r="J51" s="34"/>
      <c r="K51" s="73"/>
      <c r="L51" s="34"/>
      <c r="M51" s="34"/>
      <c r="N51" s="27" t="s">
        <v>276</v>
      </c>
      <c r="O51" s="28" t="s">
        <v>67</v>
      </c>
      <c r="P51" s="29">
        <v>1</v>
      </c>
      <c r="Q51" s="29">
        <f t="shared" si="4"/>
        <v>1</v>
      </c>
      <c r="R51" s="85">
        <f t="shared" si="2"/>
        <v>1</v>
      </c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</row>
    <row r="52" spans="1:147" s="56" customFormat="1" ht="30">
      <c r="A52" s="49">
        <v>14</v>
      </c>
      <c r="B52" s="49">
        <v>3</v>
      </c>
      <c r="C52" s="49">
        <v>2</v>
      </c>
      <c r="D52" s="50" t="s">
        <v>355</v>
      </c>
      <c r="E52" s="51"/>
      <c r="F52" s="51"/>
      <c r="G52" s="51"/>
      <c r="H52" s="51"/>
      <c r="I52" s="51">
        <v>2</v>
      </c>
      <c r="J52" s="51"/>
      <c r="K52" s="78" t="str">
        <f t="shared" si="3"/>
        <v>DBMS</v>
      </c>
      <c r="L52" s="51" t="s">
        <v>335</v>
      </c>
      <c r="M52" s="51" t="s">
        <v>248</v>
      </c>
      <c r="N52" s="52" t="s">
        <v>217</v>
      </c>
      <c r="O52" s="53" t="s">
        <v>67</v>
      </c>
      <c r="P52" s="54">
        <v>1</v>
      </c>
      <c r="Q52" s="54">
        <f t="shared" si="4"/>
        <v>2</v>
      </c>
      <c r="R52" s="86">
        <f t="shared" si="2"/>
        <v>2</v>
      </c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</row>
    <row r="53" spans="1:147" ht="30" hidden="1">
      <c r="A53" s="30"/>
      <c r="B53" s="30"/>
      <c r="C53" s="30"/>
      <c r="D53" s="45" t="s">
        <v>356</v>
      </c>
      <c r="E53" s="32"/>
      <c r="F53" s="32"/>
      <c r="G53" s="32">
        <v>2</v>
      </c>
      <c r="H53" s="32"/>
      <c r="I53" s="32"/>
      <c r="J53" s="32"/>
      <c r="K53" s="77" t="str">
        <f t="shared" si="3"/>
        <v/>
      </c>
      <c r="L53" s="32"/>
      <c r="M53" s="32"/>
      <c r="N53" s="27"/>
      <c r="O53" s="28"/>
      <c r="P53" s="29"/>
      <c r="Q53" s="29">
        <f t="shared" si="4"/>
        <v>2</v>
      </c>
      <c r="R53" s="85">
        <f t="shared" si="2"/>
        <v>0</v>
      </c>
    </row>
    <row r="54" spans="1:147" ht="30" hidden="1">
      <c r="A54" s="30"/>
      <c r="B54" s="30"/>
      <c r="C54" s="30"/>
      <c r="D54" s="45" t="s">
        <v>357</v>
      </c>
      <c r="E54" s="32"/>
      <c r="F54" s="32"/>
      <c r="G54" s="32">
        <v>2</v>
      </c>
      <c r="H54" s="32"/>
      <c r="I54" s="32"/>
      <c r="J54" s="32"/>
      <c r="K54" s="77" t="str">
        <f t="shared" si="3"/>
        <v/>
      </c>
      <c r="L54" s="32"/>
      <c r="M54" s="32"/>
      <c r="N54" s="27"/>
      <c r="O54" s="28"/>
      <c r="P54" s="29"/>
      <c r="Q54" s="29">
        <f t="shared" si="4"/>
        <v>2</v>
      </c>
      <c r="R54" s="85">
        <f t="shared" si="2"/>
        <v>0</v>
      </c>
    </row>
    <row r="55" spans="1:147" ht="30" hidden="1">
      <c r="A55" s="30"/>
      <c r="B55" s="30"/>
      <c r="C55" s="30"/>
      <c r="D55" s="45" t="s">
        <v>358</v>
      </c>
      <c r="E55" s="32">
        <v>2</v>
      </c>
      <c r="F55" s="32">
        <v>1</v>
      </c>
      <c r="G55" s="32"/>
      <c r="H55" s="32"/>
      <c r="I55" s="32"/>
      <c r="J55" s="32"/>
      <c r="K55" s="77" t="str">
        <f t="shared" si="3"/>
        <v/>
      </c>
      <c r="L55" s="32"/>
      <c r="M55" s="32"/>
      <c r="N55" s="27"/>
      <c r="O55" s="28"/>
      <c r="P55" s="29"/>
      <c r="Q55" s="29">
        <f t="shared" si="4"/>
        <v>2</v>
      </c>
      <c r="R55" s="85">
        <f t="shared" si="2"/>
        <v>0</v>
      </c>
    </row>
    <row r="56" spans="1:147" ht="30">
      <c r="A56" s="30">
        <v>15</v>
      </c>
      <c r="B56" s="30">
        <v>3</v>
      </c>
      <c r="C56" s="30">
        <v>1</v>
      </c>
      <c r="D56" s="45" t="s">
        <v>359</v>
      </c>
      <c r="E56" s="32"/>
      <c r="F56" s="32"/>
      <c r="G56" s="32"/>
      <c r="H56" s="32">
        <v>2</v>
      </c>
      <c r="I56" s="32"/>
      <c r="J56" s="32"/>
      <c r="K56" s="77" t="str">
        <f t="shared" si="3"/>
        <v>OS</v>
      </c>
      <c r="L56" s="32" t="s">
        <v>140</v>
      </c>
      <c r="M56" s="32" t="s">
        <v>249</v>
      </c>
      <c r="N56" s="27" t="s">
        <v>141</v>
      </c>
      <c r="O56" s="28" t="s">
        <v>65</v>
      </c>
      <c r="P56" s="29">
        <v>1</v>
      </c>
      <c r="Q56" s="29">
        <f t="shared" si="4"/>
        <v>1</v>
      </c>
      <c r="R56" s="85">
        <f t="shared" si="2"/>
        <v>1</v>
      </c>
    </row>
    <row r="57" spans="1:147" s="64" customFormat="1" ht="30">
      <c r="A57" s="61">
        <v>16</v>
      </c>
      <c r="B57" s="61">
        <v>4</v>
      </c>
      <c r="C57" s="61">
        <v>2</v>
      </c>
      <c r="D57" s="62" t="s">
        <v>360</v>
      </c>
      <c r="E57" s="63"/>
      <c r="F57" s="63"/>
      <c r="G57" s="63"/>
      <c r="H57" s="63">
        <v>2</v>
      </c>
      <c r="I57" s="63"/>
      <c r="J57" s="63"/>
      <c r="K57" s="74" t="str">
        <f t="shared" si="3"/>
        <v>OS</v>
      </c>
      <c r="L57" s="63" t="s">
        <v>219</v>
      </c>
      <c r="M57" s="63" t="s">
        <v>218</v>
      </c>
      <c r="N57" s="52" t="s">
        <v>0</v>
      </c>
      <c r="O57" s="53" t="s">
        <v>65</v>
      </c>
      <c r="P57" s="54">
        <v>1</v>
      </c>
      <c r="Q57" s="54">
        <f t="shared" si="4"/>
        <v>2</v>
      </c>
      <c r="R57" s="86">
        <f t="shared" si="2"/>
        <v>2</v>
      </c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  <c r="EJ57" s="55"/>
      <c r="EK57" s="55"/>
      <c r="EL57" s="55"/>
      <c r="EM57" s="55"/>
      <c r="EN57" s="55"/>
      <c r="EO57" s="55"/>
      <c r="EP57" s="55"/>
      <c r="EQ57" s="55"/>
    </row>
    <row r="58" spans="1:147" ht="15" hidden="1">
      <c r="A58" s="30"/>
      <c r="B58" s="30"/>
      <c r="C58" s="30"/>
      <c r="D58" s="45"/>
      <c r="E58" s="32"/>
      <c r="F58" s="32"/>
      <c r="G58" s="32"/>
      <c r="H58" s="32"/>
      <c r="I58" s="32"/>
      <c r="J58" s="32"/>
      <c r="K58" s="77" t="str">
        <f t="shared" si="3"/>
        <v/>
      </c>
      <c r="L58" s="32"/>
      <c r="M58" s="32"/>
      <c r="N58" s="27"/>
      <c r="O58" s="28"/>
      <c r="P58" s="29"/>
      <c r="Q58" s="29">
        <f t="shared" si="4"/>
        <v>2</v>
      </c>
      <c r="R58" s="85">
        <f t="shared" si="2"/>
        <v>0</v>
      </c>
    </row>
    <row r="59" spans="1:147" ht="15" hidden="1">
      <c r="A59" s="30"/>
      <c r="B59" s="30"/>
      <c r="C59" s="30"/>
      <c r="D59" s="45" t="s">
        <v>361</v>
      </c>
      <c r="E59" s="32"/>
      <c r="F59" s="32"/>
      <c r="G59" s="32"/>
      <c r="H59" s="32"/>
      <c r="I59" s="32"/>
      <c r="J59" s="32"/>
      <c r="K59" s="77" t="str">
        <f t="shared" si="3"/>
        <v/>
      </c>
      <c r="L59" s="32"/>
      <c r="M59" s="32"/>
      <c r="N59" s="27"/>
      <c r="O59" s="28"/>
      <c r="P59" s="29"/>
      <c r="Q59" s="29">
        <f t="shared" si="4"/>
        <v>2</v>
      </c>
      <c r="R59" s="85">
        <f t="shared" si="2"/>
        <v>0</v>
      </c>
    </row>
    <row r="60" spans="1:147" s="7" customFormat="1" ht="30">
      <c r="A60" s="35">
        <v>17</v>
      </c>
      <c r="B60" s="35">
        <v>4</v>
      </c>
      <c r="C60" s="35">
        <v>3</v>
      </c>
      <c r="D60" s="47" t="s">
        <v>220</v>
      </c>
      <c r="E60" s="36"/>
      <c r="F60" s="36"/>
      <c r="G60" s="36"/>
      <c r="H60" s="36">
        <v>2</v>
      </c>
      <c r="I60" s="36">
        <v>2</v>
      </c>
      <c r="J60" s="36"/>
      <c r="K60" s="72" t="str">
        <f t="shared" si="3"/>
        <v>BOTH</v>
      </c>
      <c r="L60" s="36" t="s">
        <v>20</v>
      </c>
      <c r="M60" s="36" t="s">
        <v>21</v>
      </c>
      <c r="N60" s="27" t="s">
        <v>23</v>
      </c>
      <c r="O60" s="28" t="s">
        <v>65</v>
      </c>
      <c r="P60" s="29">
        <v>0.5</v>
      </c>
      <c r="Q60" s="29">
        <f t="shared" si="4"/>
        <v>3</v>
      </c>
      <c r="R60" s="85">
        <f t="shared" si="2"/>
        <v>1.5</v>
      </c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</row>
    <row r="61" spans="1:147" ht="15">
      <c r="A61" s="30"/>
      <c r="B61" s="30"/>
      <c r="C61" s="30"/>
      <c r="D61" s="45"/>
      <c r="E61" s="32"/>
      <c r="F61" s="32"/>
      <c r="G61" s="32"/>
      <c r="H61" s="32"/>
      <c r="I61" s="32"/>
      <c r="J61" s="32"/>
      <c r="K61" s="77"/>
      <c r="L61" s="32"/>
      <c r="M61" s="32"/>
      <c r="N61" s="27" t="s">
        <v>16</v>
      </c>
      <c r="O61" s="28" t="s">
        <v>65</v>
      </c>
      <c r="P61" s="29">
        <v>1</v>
      </c>
      <c r="Q61" s="29">
        <f t="shared" si="4"/>
        <v>3</v>
      </c>
      <c r="R61" s="85">
        <f t="shared" si="2"/>
        <v>3</v>
      </c>
    </row>
    <row r="62" spans="1:147" ht="15">
      <c r="A62" s="30"/>
      <c r="B62" s="30"/>
      <c r="C62" s="30"/>
      <c r="D62" s="45"/>
      <c r="E62" s="32"/>
      <c r="F62" s="32"/>
      <c r="G62" s="32"/>
      <c r="H62" s="32"/>
      <c r="I62" s="32"/>
      <c r="J62" s="32"/>
      <c r="K62" s="77"/>
      <c r="L62" s="32"/>
      <c r="M62" s="32"/>
      <c r="N62" s="27" t="s">
        <v>17</v>
      </c>
      <c r="O62" s="28" t="s">
        <v>65</v>
      </c>
      <c r="P62" s="29">
        <v>0.5</v>
      </c>
      <c r="Q62" s="29">
        <f t="shared" si="4"/>
        <v>3</v>
      </c>
      <c r="R62" s="85">
        <f t="shared" si="2"/>
        <v>1.5</v>
      </c>
    </row>
    <row r="63" spans="1:147" ht="30">
      <c r="A63" s="30"/>
      <c r="B63" s="30"/>
      <c r="C63" s="30"/>
      <c r="D63" s="45"/>
      <c r="E63" s="32"/>
      <c r="F63" s="32"/>
      <c r="G63" s="32"/>
      <c r="H63" s="32"/>
      <c r="I63" s="32"/>
      <c r="J63" s="32"/>
      <c r="K63" s="77"/>
      <c r="L63" s="36" t="s">
        <v>405</v>
      </c>
      <c r="M63" s="36" t="s">
        <v>406</v>
      </c>
      <c r="N63" s="27" t="s">
        <v>22</v>
      </c>
      <c r="O63" s="28" t="s">
        <v>67</v>
      </c>
      <c r="P63" s="29">
        <v>0.5</v>
      </c>
      <c r="Q63" s="29">
        <f t="shared" si="4"/>
        <v>3</v>
      </c>
      <c r="R63" s="85">
        <f t="shared" si="2"/>
        <v>1.5</v>
      </c>
    </row>
    <row r="64" spans="1:147" ht="30">
      <c r="A64" s="30"/>
      <c r="B64" s="30"/>
      <c r="C64" s="30"/>
      <c r="D64" s="45"/>
      <c r="E64" s="32"/>
      <c r="F64" s="32"/>
      <c r="G64" s="32"/>
      <c r="H64" s="32"/>
      <c r="I64" s="32"/>
      <c r="J64" s="32"/>
      <c r="K64" s="77"/>
      <c r="L64" s="32"/>
      <c r="M64" s="32"/>
      <c r="N64" s="27" t="s">
        <v>18</v>
      </c>
      <c r="O64" s="28" t="s">
        <v>67</v>
      </c>
      <c r="P64" s="29">
        <v>1</v>
      </c>
      <c r="Q64" s="29">
        <f t="shared" si="4"/>
        <v>3</v>
      </c>
      <c r="R64" s="85">
        <f t="shared" si="2"/>
        <v>3</v>
      </c>
    </row>
    <row r="65" spans="1:147" s="5" customFormat="1" ht="15">
      <c r="A65" s="33"/>
      <c r="B65" s="33"/>
      <c r="C65" s="33"/>
      <c r="D65" s="46"/>
      <c r="E65" s="34"/>
      <c r="F65" s="34"/>
      <c r="G65" s="34"/>
      <c r="H65" s="34"/>
      <c r="I65" s="34"/>
      <c r="J65" s="34"/>
      <c r="K65" s="73"/>
      <c r="L65" s="34"/>
      <c r="M65" s="34"/>
      <c r="N65" s="27" t="s">
        <v>19</v>
      </c>
      <c r="O65" s="28" t="s">
        <v>67</v>
      </c>
      <c r="P65" s="29">
        <v>0.5</v>
      </c>
      <c r="Q65" s="29">
        <f t="shared" si="4"/>
        <v>3</v>
      </c>
      <c r="R65" s="85">
        <f t="shared" si="2"/>
        <v>1.5</v>
      </c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</row>
    <row r="66" spans="1:147" s="64" customFormat="1" ht="30">
      <c r="A66" s="61">
        <v>18</v>
      </c>
      <c r="B66" s="61">
        <v>4</v>
      </c>
      <c r="C66" s="61">
        <v>3</v>
      </c>
      <c r="D66" s="62" t="s">
        <v>337</v>
      </c>
      <c r="E66" s="63"/>
      <c r="F66" s="63"/>
      <c r="G66" s="63"/>
      <c r="H66" s="63"/>
      <c r="I66" s="63">
        <v>2</v>
      </c>
      <c r="J66" s="63"/>
      <c r="K66" s="74" t="str">
        <f t="shared" si="3"/>
        <v>DBMS</v>
      </c>
      <c r="L66" s="63" t="s">
        <v>336</v>
      </c>
      <c r="M66" s="63" t="s">
        <v>250</v>
      </c>
      <c r="N66" s="52" t="s">
        <v>222</v>
      </c>
      <c r="O66" s="53" t="s">
        <v>67</v>
      </c>
      <c r="P66" s="54">
        <v>0.5</v>
      </c>
      <c r="Q66" s="54">
        <f t="shared" si="4"/>
        <v>3</v>
      </c>
      <c r="R66" s="86">
        <f t="shared" si="2"/>
        <v>1.5</v>
      </c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  <c r="DH66" s="55"/>
      <c r="DI66" s="55"/>
      <c r="DJ66" s="55"/>
      <c r="DK66" s="55"/>
      <c r="DL66" s="55"/>
      <c r="DM66" s="55"/>
      <c r="DN66" s="55"/>
      <c r="DO66" s="55"/>
      <c r="DP66" s="55"/>
      <c r="DQ66" s="55"/>
      <c r="DR66" s="55"/>
      <c r="DS66" s="55"/>
      <c r="DT66" s="55"/>
      <c r="DU66" s="55"/>
      <c r="DV66" s="55"/>
      <c r="DW66" s="55"/>
      <c r="DX66" s="55"/>
      <c r="DY66" s="55"/>
      <c r="DZ66" s="55"/>
      <c r="EA66" s="55"/>
      <c r="EB66" s="55"/>
      <c r="EC66" s="55"/>
      <c r="ED66" s="55"/>
      <c r="EE66" s="55"/>
      <c r="EF66" s="55"/>
      <c r="EG66" s="55"/>
      <c r="EH66" s="55"/>
      <c r="EI66" s="55"/>
      <c r="EJ66" s="55"/>
      <c r="EK66" s="55"/>
      <c r="EL66" s="55"/>
      <c r="EM66" s="55"/>
      <c r="EN66" s="55"/>
      <c r="EO66" s="55"/>
      <c r="EP66" s="55"/>
      <c r="EQ66" s="55"/>
    </row>
    <row r="67" spans="1:147" s="68" customFormat="1" ht="30">
      <c r="A67" s="65"/>
      <c r="B67" s="65"/>
      <c r="C67" s="65"/>
      <c r="D67" s="66"/>
      <c r="E67" s="67"/>
      <c r="F67" s="67"/>
      <c r="G67" s="67"/>
      <c r="H67" s="67"/>
      <c r="I67" s="67"/>
      <c r="J67" s="67"/>
      <c r="K67" s="75"/>
      <c r="L67" s="67"/>
      <c r="M67" s="67"/>
      <c r="N67" s="52" t="s">
        <v>28</v>
      </c>
      <c r="O67" s="53" t="s">
        <v>67</v>
      </c>
      <c r="P67" s="54">
        <v>0.5</v>
      </c>
      <c r="Q67" s="54">
        <f t="shared" si="4"/>
        <v>3</v>
      </c>
      <c r="R67" s="86">
        <f t="shared" si="2"/>
        <v>1.5</v>
      </c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5"/>
      <c r="EE67" s="55"/>
      <c r="EF67" s="55"/>
      <c r="EG67" s="55"/>
      <c r="EH67" s="55"/>
      <c r="EI67" s="55"/>
      <c r="EJ67" s="55"/>
      <c r="EK67" s="55"/>
      <c r="EL67" s="55"/>
      <c r="EM67" s="55"/>
      <c r="EN67" s="55"/>
      <c r="EO67" s="55"/>
      <c r="EP67" s="55"/>
      <c r="EQ67" s="55"/>
    </row>
    <row r="68" spans="1:147" s="60" customFormat="1" ht="15">
      <c r="A68" s="57"/>
      <c r="B68" s="57"/>
      <c r="C68" s="57"/>
      <c r="D68" s="58"/>
      <c r="E68" s="59"/>
      <c r="F68" s="59"/>
      <c r="G68" s="59"/>
      <c r="H68" s="59"/>
      <c r="I68" s="59"/>
      <c r="J68" s="59"/>
      <c r="K68" s="76"/>
      <c r="L68" s="59"/>
      <c r="M68" s="59"/>
      <c r="N68" s="52" t="s">
        <v>221</v>
      </c>
      <c r="O68" s="53" t="s">
        <v>67</v>
      </c>
      <c r="P68" s="54">
        <v>0.5</v>
      </c>
      <c r="Q68" s="54">
        <f t="shared" si="4"/>
        <v>3</v>
      </c>
      <c r="R68" s="86">
        <f t="shared" si="2"/>
        <v>1.5</v>
      </c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</row>
    <row r="69" spans="1:147" s="7" customFormat="1" ht="45">
      <c r="A69" s="35">
        <v>19</v>
      </c>
      <c r="B69" s="35">
        <v>4</v>
      </c>
      <c r="C69" s="35">
        <v>3</v>
      </c>
      <c r="D69" s="47" t="s">
        <v>338</v>
      </c>
      <c r="E69" s="36"/>
      <c r="F69" s="36"/>
      <c r="G69" s="36"/>
      <c r="H69" s="36">
        <v>2</v>
      </c>
      <c r="I69" s="36"/>
      <c r="J69" s="36"/>
      <c r="K69" s="72" t="str">
        <f t="shared" si="3"/>
        <v>OS</v>
      </c>
      <c r="L69" s="36" t="s">
        <v>24</v>
      </c>
      <c r="M69" s="36" t="s">
        <v>25</v>
      </c>
      <c r="N69" s="27" t="s">
        <v>26</v>
      </c>
      <c r="O69" s="28" t="s">
        <v>65</v>
      </c>
      <c r="P69" s="29">
        <v>0.5</v>
      </c>
      <c r="Q69" s="29">
        <f t="shared" si="4"/>
        <v>3</v>
      </c>
      <c r="R69" s="85">
        <f t="shared" si="2"/>
        <v>1.5</v>
      </c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</row>
    <row r="70" spans="1:147" s="5" customFormat="1" ht="30">
      <c r="A70" s="33"/>
      <c r="B70" s="33"/>
      <c r="C70" s="33"/>
      <c r="D70" s="46"/>
      <c r="E70" s="34"/>
      <c r="F70" s="34"/>
      <c r="G70" s="34"/>
      <c r="H70" s="34"/>
      <c r="I70" s="34"/>
      <c r="J70" s="34"/>
      <c r="K70" s="73"/>
      <c r="L70" s="34"/>
      <c r="M70" s="34"/>
      <c r="N70" s="27" t="s">
        <v>27</v>
      </c>
      <c r="O70" s="28" t="s">
        <v>65</v>
      </c>
      <c r="P70" s="29">
        <v>0.5</v>
      </c>
      <c r="Q70" s="29">
        <f t="shared" si="4"/>
        <v>3</v>
      </c>
      <c r="R70" s="85">
        <f t="shared" si="2"/>
        <v>1.5</v>
      </c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</row>
    <row r="71" spans="1:147" s="56" customFormat="1" ht="45">
      <c r="A71" s="61">
        <v>20</v>
      </c>
      <c r="B71" s="61">
        <v>2</v>
      </c>
      <c r="C71" s="61">
        <v>1</v>
      </c>
      <c r="D71" s="62" t="s">
        <v>362</v>
      </c>
      <c r="E71" s="63"/>
      <c r="F71" s="63"/>
      <c r="G71" s="63"/>
      <c r="H71" s="63">
        <v>2</v>
      </c>
      <c r="I71" s="63">
        <v>2</v>
      </c>
      <c r="J71" s="63"/>
      <c r="K71" s="74" t="str">
        <f t="shared" si="3"/>
        <v>BOTH</v>
      </c>
      <c r="L71" s="63" t="s">
        <v>143</v>
      </c>
      <c r="M71" s="63" t="s">
        <v>144</v>
      </c>
      <c r="N71" s="52" t="s">
        <v>93</v>
      </c>
      <c r="O71" s="53" t="s">
        <v>67</v>
      </c>
      <c r="P71" s="54">
        <v>0.5</v>
      </c>
      <c r="Q71" s="54">
        <f t="shared" si="4"/>
        <v>1</v>
      </c>
      <c r="R71" s="86">
        <f t="shared" si="2"/>
        <v>0.5</v>
      </c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  <c r="DT71" s="55"/>
      <c r="DU71" s="55"/>
      <c r="DV71" s="55"/>
      <c r="DW71" s="55"/>
      <c r="DX71" s="55"/>
      <c r="DY71" s="55"/>
      <c r="DZ71" s="55"/>
      <c r="EA71" s="55"/>
      <c r="EB71" s="55"/>
      <c r="EC71" s="55"/>
      <c r="ED71" s="55"/>
      <c r="EE71" s="55"/>
      <c r="EF71" s="55"/>
      <c r="EG71" s="55"/>
      <c r="EH71" s="55"/>
      <c r="EI71" s="55"/>
      <c r="EJ71" s="55"/>
      <c r="EK71" s="55"/>
      <c r="EL71" s="55"/>
      <c r="EM71" s="55"/>
      <c r="EN71" s="55"/>
      <c r="EO71" s="55"/>
      <c r="EP71" s="55"/>
      <c r="EQ71" s="55"/>
    </row>
    <row r="72" spans="1:147" s="68" customFormat="1" ht="30">
      <c r="A72" s="57"/>
      <c r="B72" s="57"/>
      <c r="C72" s="57"/>
      <c r="D72" s="58"/>
      <c r="E72" s="59"/>
      <c r="F72" s="59"/>
      <c r="G72" s="59"/>
      <c r="H72" s="59"/>
      <c r="I72" s="59"/>
      <c r="J72" s="59"/>
      <c r="K72" s="76"/>
      <c r="L72" s="51" t="s">
        <v>29</v>
      </c>
      <c r="M72" s="80" t="s">
        <v>30</v>
      </c>
      <c r="N72" s="52" t="s">
        <v>145</v>
      </c>
      <c r="O72" s="53" t="s">
        <v>65</v>
      </c>
      <c r="P72" s="54">
        <v>0.5</v>
      </c>
      <c r="Q72" s="54">
        <f t="shared" si="4"/>
        <v>1</v>
      </c>
      <c r="R72" s="86">
        <f t="shared" si="2"/>
        <v>0.5</v>
      </c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55"/>
      <c r="CZ72" s="55"/>
      <c r="DA72" s="55"/>
      <c r="DB72" s="55"/>
      <c r="DC72" s="55"/>
      <c r="DD72" s="55"/>
      <c r="DE72" s="55"/>
      <c r="DF72" s="55"/>
      <c r="DG72" s="55"/>
      <c r="DH72" s="55"/>
      <c r="DI72" s="55"/>
      <c r="DJ72" s="55"/>
      <c r="DK72" s="55"/>
      <c r="DL72" s="55"/>
      <c r="DM72" s="55"/>
      <c r="DN72" s="55"/>
      <c r="DO72" s="55"/>
      <c r="DP72" s="55"/>
      <c r="DQ72" s="55"/>
      <c r="DR72" s="55"/>
      <c r="DS72" s="55"/>
      <c r="DT72" s="55"/>
      <c r="DU72" s="55"/>
      <c r="DV72" s="55"/>
      <c r="DW72" s="55"/>
      <c r="DX72" s="55"/>
      <c r="DY72" s="55"/>
      <c r="DZ72" s="55"/>
      <c r="EA72" s="55"/>
      <c r="EB72" s="55"/>
      <c r="EC72" s="55"/>
      <c r="ED72" s="55"/>
      <c r="EE72" s="55"/>
      <c r="EF72" s="55"/>
      <c r="EG72" s="55"/>
      <c r="EH72" s="55"/>
      <c r="EI72" s="55"/>
      <c r="EJ72" s="55"/>
      <c r="EK72" s="55"/>
      <c r="EL72" s="55"/>
      <c r="EM72" s="55"/>
      <c r="EN72" s="55"/>
      <c r="EO72" s="55"/>
      <c r="EP72" s="55"/>
      <c r="EQ72" s="55"/>
    </row>
    <row r="73" spans="1:147" s="9" customFormat="1" ht="45">
      <c r="A73" s="37">
        <v>21</v>
      </c>
      <c r="B73" s="37">
        <v>1</v>
      </c>
      <c r="C73" s="37">
        <v>1</v>
      </c>
      <c r="D73" s="48" t="s">
        <v>339</v>
      </c>
      <c r="E73" s="38"/>
      <c r="F73" s="38"/>
      <c r="G73" s="38"/>
      <c r="H73" s="38">
        <v>2</v>
      </c>
      <c r="I73" s="38"/>
      <c r="J73" s="38">
        <v>1</v>
      </c>
      <c r="K73" s="79" t="str">
        <f t="shared" si="3"/>
        <v>OS</v>
      </c>
      <c r="L73" s="38" t="s">
        <v>300</v>
      </c>
      <c r="M73" s="38" t="s">
        <v>251</v>
      </c>
      <c r="N73" s="27" t="s">
        <v>94</v>
      </c>
      <c r="O73" s="28" t="s">
        <v>65</v>
      </c>
      <c r="P73" s="29">
        <v>1</v>
      </c>
      <c r="Q73" s="29">
        <f t="shared" si="4"/>
        <v>1</v>
      </c>
      <c r="R73" s="85">
        <f t="shared" si="2"/>
        <v>1</v>
      </c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</row>
    <row r="74" spans="1:147" ht="15" hidden="1">
      <c r="A74" s="30"/>
      <c r="B74" s="30"/>
      <c r="C74" s="30"/>
      <c r="D74" s="45"/>
      <c r="E74" s="32"/>
      <c r="F74" s="32"/>
      <c r="G74" s="32"/>
      <c r="H74" s="32"/>
      <c r="I74" s="32"/>
      <c r="J74" s="32"/>
      <c r="K74" s="77" t="str">
        <f t="shared" si="3"/>
        <v/>
      </c>
      <c r="L74" s="32"/>
      <c r="M74" s="32"/>
      <c r="N74" s="27"/>
      <c r="O74" s="28"/>
      <c r="P74" s="29"/>
      <c r="Q74" s="29">
        <f t="shared" si="4"/>
        <v>1</v>
      </c>
      <c r="R74" s="85">
        <f t="shared" si="2"/>
        <v>0</v>
      </c>
    </row>
    <row r="75" spans="1:147" ht="15" hidden="1">
      <c r="A75" s="30"/>
      <c r="B75" s="30"/>
      <c r="C75" s="30"/>
      <c r="D75" s="45" t="s">
        <v>363</v>
      </c>
      <c r="E75" s="32"/>
      <c r="F75" s="32"/>
      <c r="G75" s="32"/>
      <c r="H75" s="32"/>
      <c r="I75" s="32"/>
      <c r="J75" s="32"/>
      <c r="K75" s="77" t="str">
        <f t="shared" si="3"/>
        <v/>
      </c>
      <c r="L75" s="32"/>
      <c r="M75" s="32"/>
      <c r="N75" s="27"/>
      <c r="O75" s="28"/>
      <c r="P75" s="29"/>
      <c r="Q75" s="29">
        <f t="shared" si="4"/>
        <v>1</v>
      </c>
      <c r="R75" s="85">
        <f t="shared" si="2"/>
        <v>0</v>
      </c>
    </row>
    <row r="76" spans="1:147" s="68" customFormat="1" ht="39.75" customHeight="1">
      <c r="A76" s="65">
        <v>22</v>
      </c>
      <c r="B76" s="65">
        <v>2</v>
      </c>
      <c r="C76" s="65">
        <v>1</v>
      </c>
      <c r="D76" s="66" t="s">
        <v>364</v>
      </c>
      <c r="E76" s="67"/>
      <c r="F76" s="67"/>
      <c r="G76" s="67"/>
      <c r="H76" s="67"/>
      <c r="I76" s="67">
        <v>2</v>
      </c>
      <c r="J76" s="67"/>
      <c r="K76" s="75" t="str">
        <f t="shared" si="3"/>
        <v>DBMS</v>
      </c>
      <c r="L76" s="67" t="s">
        <v>282</v>
      </c>
      <c r="M76" s="67" t="s">
        <v>252</v>
      </c>
      <c r="N76" s="52" t="s">
        <v>95</v>
      </c>
      <c r="O76" s="53" t="s">
        <v>67</v>
      </c>
      <c r="P76" s="54">
        <v>1</v>
      </c>
      <c r="Q76" s="54">
        <f t="shared" si="4"/>
        <v>1</v>
      </c>
      <c r="R76" s="86">
        <f t="shared" si="2"/>
        <v>1</v>
      </c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55"/>
      <c r="CZ76" s="55"/>
      <c r="DA76" s="55"/>
      <c r="DB76" s="55"/>
      <c r="DC76" s="55"/>
      <c r="DD76" s="55"/>
      <c r="DE76" s="55"/>
      <c r="DF76" s="55"/>
      <c r="DG76" s="55"/>
      <c r="DH76" s="55"/>
      <c r="DI76" s="55"/>
      <c r="DJ76" s="55"/>
      <c r="DK76" s="55"/>
      <c r="DL76" s="55"/>
      <c r="DM76" s="55"/>
      <c r="DN76" s="55"/>
      <c r="DO76" s="55"/>
      <c r="DP76" s="55"/>
      <c r="DQ76" s="55"/>
      <c r="DR76" s="55"/>
      <c r="DS76" s="55"/>
      <c r="DT76" s="55"/>
      <c r="DU76" s="55"/>
      <c r="DV76" s="55"/>
      <c r="DW76" s="55"/>
      <c r="DX76" s="55"/>
      <c r="DY76" s="55"/>
      <c r="DZ76" s="55"/>
      <c r="EA76" s="55"/>
      <c r="EB76" s="55"/>
      <c r="EC76" s="55"/>
      <c r="ED76" s="55"/>
      <c r="EE76" s="55"/>
      <c r="EF76" s="55"/>
      <c r="EG76" s="55"/>
      <c r="EH76" s="55"/>
      <c r="EI76" s="55"/>
      <c r="EJ76" s="55"/>
      <c r="EK76" s="55"/>
      <c r="EL76" s="55"/>
      <c r="EM76" s="55"/>
      <c r="EN76" s="55"/>
      <c r="EO76" s="55"/>
      <c r="EP76" s="55"/>
      <c r="EQ76" s="55"/>
    </row>
    <row r="77" spans="1:147" s="60" customFormat="1" ht="39.75" customHeight="1">
      <c r="A77" s="57"/>
      <c r="B77" s="57"/>
      <c r="C77" s="57"/>
      <c r="D77" s="58"/>
      <c r="E77" s="59"/>
      <c r="F77" s="59"/>
      <c r="G77" s="59"/>
      <c r="H77" s="59"/>
      <c r="I77" s="59"/>
      <c r="J77" s="59"/>
      <c r="K77" s="76"/>
      <c r="L77" s="59"/>
      <c r="M77" s="59"/>
      <c r="N77" s="52" t="s">
        <v>223</v>
      </c>
      <c r="O77" s="53" t="s">
        <v>67</v>
      </c>
      <c r="P77" s="54">
        <v>1</v>
      </c>
      <c r="Q77" s="54">
        <f t="shared" ref="Q77:Q108" si="5">IF(C77&gt;0, C77, Q76)</f>
        <v>1</v>
      </c>
      <c r="R77" s="86">
        <f t="shared" si="2"/>
        <v>1</v>
      </c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/>
      <c r="DY77" s="55"/>
      <c r="DZ77" s="55"/>
      <c r="EA77" s="55"/>
      <c r="EB77" s="55"/>
      <c r="EC77" s="55"/>
      <c r="ED77" s="55"/>
      <c r="EE77" s="55"/>
      <c r="EF77" s="55"/>
      <c r="EG77" s="55"/>
      <c r="EH77" s="55"/>
      <c r="EI77" s="55"/>
      <c r="EJ77" s="55"/>
      <c r="EK77" s="55"/>
      <c r="EL77" s="55"/>
      <c r="EM77" s="55"/>
      <c r="EN77" s="55"/>
      <c r="EO77" s="55"/>
      <c r="EP77" s="55"/>
      <c r="EQ77" s="55"/>
    </row>
    <row r="78" spans="1:147" s="9" customFormat="1" ht="30">
      <c r="A78" s="35">
        <v>23</v>
      </c>
      <c r="B78" s="35">
        <v>4</v>
      </c>
      <c r="C78" s="35">
        <v>4</v>
      </c>
      <c r="D78" s="47" t="s">
        <v>365</v>
      </c>
      <c r="E78" s="36"/>
      <c r="F78" s="36"/>
      <c r="G78" s="36"/>
      <c r="H78" s="36"/>
      <c r="I78" s="36">
        <v>2</v>
      </c>
      <c r="J78" s="36"/>
      <c r="K78" s="72" t="str">
        <f t="shared" si="3"/>
        <v>DBMS</v>
      </c>
      <c r="L78" s="36" t="s">
        <v>283</v>
      </c>
      <c r="M78" s="36" t="s">
        <v>253</v>
      </c>
      <c r="N78" s="27" t="s">
        <v>224</v>
      </c>
      <c r="O78" s="28" t="s">
        <v>67</v>
      </c>
      <c r="P78" s="29">
        <v>1</v>
      </c>
      <c r="Q78" s="29">
        <f t="shared" si="5"/>
        <v>4</v>
      </c>
      <c r="R78" s="85">
        <f t="shared" ref="R78:R141" si="6">P78*Q78</f>
        <v>4</v>
      </c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</row>
    <row r="79" spans="1:147" s="9" customFormat="1" ht="30">
      <c r="A79" s="33"/>
      <c r="B79" s="33"/>
      <c r="C79" s="33"/>
      <c r="D79" s="46"/>
      <c r="E79" s="34"/>
      <c r="F79" s="34"/>
      <c r="G79" s="34"/>
      <c r="H79" s="34"/>
      <c r="I79" s="34"/>
      <c r="J79" s="34"/>
      <c r="K79" s="73"/>
      <c r="L79" s="34"/>
      <c r="M79" s="34"/>
      <c r="N79" s="27" t="s">
        <v>191</v>
      </c>
      <c r="O79" s="28" t="s">
        <v>67</v>
      </c>
      <c r="P79" s="29">
        <v>1</v>
      </c>
      <c r="Q79" s="29">
        <f t="shared" si="5"/>
        <v>4</v>
      </c>
      <c r="R79" s="85">
        <f t="shared" si="6"/>
        <v>4</v>
      </c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</row>
    <row r="80" spans="1:147" s="56" customFormat="1" ht="45">
      <c r="A80" s="49">
        <v>24</v>
      </c>
      <c r="B80" s="49">
        <v>3</v>
      </c>
      <c r="C80" s="49">
        <v>2</v>
      </c>
      <c r="D80" s="50" t="s">
        <v>366</v>
      </c>
      <c r="E80" s="51"/>
      <c r="F80" s="51"/>
      <c r="G80" s="51"/>
      <c r="H80" s="51"/>
      <c r="I80" s="51">
        <v>2</v>
      </c>
      <c r="J80" s="51"/>
      <c r="K80" s="78" t="str">
        <f t="shared" si="3"/>
        <v>DBMS</v>
      </c>
      <c r="L80" s="51" t="s">
        <v>284</v>
      </c>
      <c r="M80" s="51" t="s">
        <v>254</v>
      </c>
      <c r="N80" s="52" t="s">
        <v>225</v>
      </c>
      <c r="O80" s="53" t="s">
        <v>67</v>
      </c>
      <c r="P80" s="54">
        <v>1</v>
      </c>
      <c r="Q80" s="54">
        <f t="shared" si="5"/>
        <v>2</v>
      </c>
      <c r="R80" s="86">
        <f t="shared" si="6"/>
        <v>2</v>
      </c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/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/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</row>
    <row r="81" spans="1:147" ht="30" hidden="1">
      <c r="A81" s="30"/>
      <c r="B81" s="30"/>
      <c r="C81" s="30"/>
      <c r="D81" s="45" t="s">
        <v>367</v>
      </c>
      <c r="E81" s="32"/>
      <c r="F81" s="32"/>
      <c r="G81" s="32">
        <v>2</v>
      </c>
      <c r="H81" s="32"/>
      <c r="I81" s="32"/>
      <c r="J81" s="32"/>
      <c r="K81" s="77" t="str">
        <f t="shared" si="3"/>
        <v/>
      </c>
      <c r="L81" s="32"/>
      <c r="M81" s="32"/>
      <c r="N81" s="27"/>
      <c r="O81" s="28"/>
      <c r="P81" s="29"/>
      <c r="Q81" s="29">
        <f t="shared" si="5"/>
        <v>2</v>
      </c>
      <c r="R81" s="85">
        <f t="shared" si="6"/>
        <v>0</v>
      </c>
    </row>
    <row r="82" spans="1:147" s="5" customFormat="1" ht="45">
      <c r="A82" s="33">
        <v>25</v>
      </c>
      <c r="B82" s="33">
        <v>3</v>
      </c>
      <c r="C82" s="33">
        <v>2</v>
      </c>
      <c r="D82" s="46" t="s">
        <v>368</v>
      </c>
      <c r="E82" s="34"/>
      <c r="F82" s="34"/>
      <c r="G82" s="34"/>
      <c r="H82" s="34"/>
      <c r="I82" s="34">
        <v>2</v>
      </c>
      <c r="J82" s="34"/>
      <c r="K82" s="73" t="str">
        <f t="shared" si="3"/>
        <v>DBMS</v>
      </c>
      <c r="L82" s="34" t="s">
        <v>286</v>
      </c>
      <c r="M82" s="34" t="s">
        <v>255</v>
      </c>
      <c r="N82" s="27" t="s">
        <v>226</v>
      </c>
      <c r="O82" s="28" t="s">
        <v>67</v>
      </c>
      <c r="P82" s="29">
        <v>1</v>
      </c>
      <c r="Q82" s="29">
        <f t="shared" si="5"/>
        <v>2</v>
      </c>
      <c r="R82" s="85">
        <f t="shared" si="6"/>
        <v>2</v>
      </c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</row>
    <row r="83" spans="1:147" s="56" customFormat="1" ht="30">
      <c r="A83" s="49">
        <v>26</v>
      </c>
      <c r="B83" s="49">
        <v>3</v>
      </c>
      <c r="C83" s="49">
        <v>2</v>
      </c>
      <c r="D83" s="50" t="s">
        <v>369</v>
      </c>
      <c r="E83" s="51"/>
      <c r="F83" s="51"/>
      <c r="G83" s="51"/>
      <c r="H83" s="51"/>
      <c r="I83" s="51">
        <v>2</v>
      </c>
      <c r="J83" s="51"/>
      <c r="K83" s="78" t="str">
        <f t="shared" si="3"/>
        <v>DBMS</v>
      </c>
      <c r="L83" s="51" t="s">
        <v>285</v>
      </c>
      <c r="M83" s="51" t="s">
        <v>256</v>
      </c>
      <c r="N83" s="52" t="s">
        <v>227</v>
      </c>
      <c r="O83" s="53" t="s">
        <v>67</v>
      </c>
      <c r="P83" s="54">
        <v>1</v>
      </c>
      <c r="Q83" s="54">
        <f t="shared" si="5"/>
        <v>2</v>
      </c>
      <c r="R83" s="86">
        <f t="shared" si="6"/>
        <v>2</v>
      </c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  <c r="CU83" s="55"/>
      <c r="CV83" s="55"/>
      <c r="CW83" s="55"/>
      <c r="CX83" s="55"/>
      <c r="CY83" s="55"/>
      <c r="CZ83" s="55"/>
      <c r="DA83" s="55"/>
      <c r="DB83" s="55"/>
      <c r="DC83" s="55"/>
      <c r="DD83" s="55"/>
      <c r="DE83" s="55"/>
      <c r="DF83" s="55"/>
      <c r="DG83" s="55"/>
      <c r="DH83" s="55"/>
      <c r="DI83" s="55"/>
      <c r="DJ83" s="55"/>
      <c r="DK83" s="55"/>
      <c r="DL83" s="55"/>
      <c r="DM83" s="55"/>
      <c r="DN83" s="55"/>
      <c r="DO83" s="55"/>
      <c r="DP83" s="55"/>
      <c r="DQ83" s="55"/>
      <c r="DR83" s="55"/>
      <c r="DS83" s="55"/>
      <c r="DT83" s="55"/>
      <c r="DU83" s="55"/>
      <c r="DV83" s="55"/>
      <c r="DW83" s="55"/>
      <c r="DX83" s="55"/>
      <c r="DY83" s="55"/>
      <c r="DZ83" s="55"/>
      <c r="EA83" s="55"/>
      <c r="EB83" s="55"/>
      <c r="EC83" s="55"/>
      <c r="ED83" s="55"/>
      <c r="EE83" s="55"/>
      <c r="EF83" s="55"/>
      <c r="EG83" s="55"/>
      <c r="EH83" s="55"/>
      <c r="EI83" s="55"/>
      <c r="EJ83" s="55"/>
      <c r="EK83" s="55"/>
      <c r="EL83" s="55"/>
      <c r="EM83" s="55"/>
      <c r="EN83" s="55"/>
      <c r="EO83" s="55"/>
      <c r="EP83" s="55"/>
      <c r="EQ83" s="55"/>
    </row>
    <row r="84" spans="1:147" s="9" customFormat="1" ht="30">
      <c r="A84" s="35">
        <v>27</v>
      </c>
      <c r="B84" s="35">
        <v>3</v>
      </c>
      <c r="C84" s="35">
        <v>2</v>
      </c>
      <c r="D84" s="47" t="s">
        <v>370</v>
      </c>
      <c r="E84" s="36"/>
      <c r="F84" s="36"/>
      <c r="G84" s="36"/>
      <c r="H84" s="36">
        <v>2</v>
      </c>
      <c r="I84" s="36">
        <v>2</v>
      </c>
      <c r="J84" s="36"/>
      <c r="K84" s="72" t="str">
        <f t="shared" si="3"/>
        <v>BOTH</v>
      </c>
      <c r="L84" s="36" t="s">
        <v>96</v>
      </c>
      <c r="M84" s="40" t="s">
        <v>97</v>
      </c>
      <c r="N84" s="27" t="s">
        <v>98</v>
      </c>
      <c r="O84" s="28" t="s">
        <v>65</v>
      </c>
      <c r="P84" s="29">
        <v>1</v>
      </c>
      <c r="Q84" s="29">
        <f t="shared" si="5"/>
        <v>2</v>
      </c>
      <c r="R84" s="85">
        <f t="shared" si="6"/>
        <v>2</v>
      </c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</row>
    <row r="85" spans="1:147" ht="15" hidden="1">
      <c r="A85" s="30"/>
      <c r="B85" s="30"/>
      <c r="C85" s="30"/>
      <c r="D85" s="45" t="s">
        <v>371</v>
      </c>
      <c r="E85" s="32"/>
      <c r="F85" s="32"/>
      <c r="G85" s="32">
        <v>2</v>
      </c>
      <c r="H85" s="32"/>
      <c r="I85" s="32"/>
      <c r="J85" s="32"/>
      <c r="K85" s="77" t="str">
        <f t="shared" si="3"/>
        <v/>
      </c>
      <c r="L85" s="32"/>
      <c r="M85" s="32"/>
      <c r="N85" s="27"/>
      <c r="O85" s="28"/>
      <c r="P85" s="29"/>
      <c r="Q85" s="29">
        <f t="shared" si="5"/>
        <v>2</v>
      </c>
      <c r="R85" s="85">
        <f t="shared" si="6"/>
        <v>0</v>
      </c>
    </row>
    <row r="86" spans="1:147" ht="30">
      <c r="A86" s="33"/>
      <c r="B86" s="33"/>
      <c r="C86" s="33"/>
      <c r="D86" s="46"/>
      <c r="E86" s="34"/>
      <c r="F86" s="34"/>
      <c r="G86" s="34"/>
      <c r="H86" s="34"/>
      <c r="I86" s="34"/>
      <c r="J86" s="34"/>
      <c r="K86" s="73"/>
      <c r="L86" s="34" t="s">
        <v>99</v>
      </c>
      <c r="M86" s="39" t="s">
        <v>100</v>
      </c>
      <c r="N86" s="27" t="s">
        <v>101</v>
      </c>
      <c r="O86" s="28" t="s">
        <v>67</v>
      </c>
      <c r="P86" s="29">
        <v>1</v>
      </c>
      <c r="Q86" s="29">
        <f t="shared" si="5"/>
        <v>2</v>
      </c>
      <c r="R86" s="85">
        <f t="shared" si="6"/>
        <v>2</v>
      </c>
    </row>
    <row r="87" spans="1:147" s="60" customFormat="1" ht="45">
      <c r="A87" s="65">
        <v>28</v>
      </c>
      <c r="B87" s="65">
        <v>4</v>
      </c>
      <c r="C87" s="65">
        <v>3</v>
      </c>
      <c r="D87" s="66" t="s">
        <v>372</v>
      </c>
      <c r="E87" s="67"/>
      <c r="F87" s="67"/>
      <c r="G87" s="67"/>
      <c r="H87" s="67"/>
      <c r="I87" s="67">
        <v>2</v>
      </c>
      <c r="J87" s="67"/>
      <c r="K87" s="75" t="str">
        <f t="shared" si="3"/>
        <v>DBMS</v>
      </c>
      <c r="L87" s="67" t="s">
        <v>102</v>
      </c>
      <c r="M87" s="67" t="s">
        <v>103</v>
      </c>
      <c r="N87" s="52" t="s">
        <v>104</v>
      </c>
      <c r="O87" s="53" t="s">
        <v>65</v>
      </c>
      <c r="P87" s="54">
        <v>1</v>
      </c>
      <c r="Q87" s="54">
        <f t="shared" si="5"/>
        <v>3</v>
      </c>
      <c r="R87" s="86">
        <f t="shared" si="6"/>
        <v>3</v>
      </c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  <c r="CU87" s="55"/>
      <c r="CV87" s="55"/>
      <c r="CW87" s="55"/>
      <c r="CX87" s="55"/>
      <c r="CY87" s="55"/>
      <c r="CZ87" s="55"/>
      <c r="DA87" s="55"/>
      <c r="DB87" s="55"/>
      <c r="DC87" s="55"/>
      <c r="DD87" s="55"/>
      <c r="DE87" s="55"/>
      <c r="DF87" s="55"/>
      <c r="DG87" s="55"/>
      <c r="DH87" s="55"/>
      <c r="DI87" s="55"/>
      <c r="DJ87" s="55"/>
      <c r="DK87" s="55"/>
      <c r="DL87" s="55"/>
      <c r="DM87" s="55"/>
      <c r="DN87" s="55"/>
      <c r="DO87" s="55"/>
      <c r="DP87" s="55"/>
      <c r="DQ87" s="55"/>
      <c r="DR87" s="55"/>
      <c r="DS87" s="55"/>
      <c r="DT87" s="55"/>
      <c r="DU87" s="55"/>
      <c r="DV87" s="55"/>
      <c r="DW87" s="55"/>
      <c r="DX87" s="55"/>
      <c r="DY87" s="55"/>
      <c r="DZ87" s="55"/>
      <c r="EA87" s="55"/>
      <c r="EB87" s="55"/>
      <c r="EC87" s="55"/>
      <c r="ED87" s="55"/>
      <c r="EE87" s="55"/>
      <c r="EF87" s="55"/>
      <c r="EG87" s="55"/>
      <c r="EH87" s="55"/>
      <c r="EI87" s="55"/>
      <c r="EJ87" s="55"/>
      <c r="EK87" s="55"/>
      <c r="EL87" s="55"/>
      <c r="EM87" s="55"/>
      <c r="EN87" s="55"/>
      <c r="EO87" s="55"/>
      <c r="EP87" s="55"/>
      <c r="EQ87" s="55"/>
    </row>
    <row r="88" spans="1:147" s="60" customFormat="1" ht="45">
      <c r="A88" s="57"/>
      <c r="B88" s="57"/>
      <c r="C88" s="57"/>
      <c r="D88" s="58"/>
      <c r="E88" s="59"/>
      <c r="F88" s="59"/>
      <c r="G88" s="59"/>
      <c r="H88" s="59"/>
      <c r="I88" s="59"/>
      <c r="J88" s="59"/>
      <c r="K88" s="76"/>
      <c r="L88" s="51" t="s">
        <v>105</v>
      </c>
      <c r="M88" s="80" t="s">
        <v>106</v>
      </c>
      <c r="N88" s="52" t="s">
        <v>107</v>
      </c>
      <c r="O88" s="53" t="s">
        <v>67</v>
      </c>
      <c r="P88" s="54">
        <v>1</v>
      </c>
      <c r="Q88" s="54">
        <f t="shared" si="5"/>
        <v>3</v>
      </c>
      <c r="R88" s="86">
        <f t="shared" si="6"/>
        <v>3</v>
      </c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  <c r="CU88" s="55"/>
      <c r="CV88" s="55"/>
      <c r="CW88" s="55"/>
      <c r="CX88" s="55"/>
      <c r="CY88" s="55"/>
      <c r="CZ88" s="55"/>
      <c r="DA88" s="55"/>
      <c r="DB88" s="55"/>
      <c r="DC88" s="55"/>
      <c r="DD88" s="55"/>
      <c r="DE88" s="55"/>
      <c r="DF88" s="55"/>
      <c r="DG88" s="55"/>
      <c r="DH88" s="55"/>
      <c r="DI88" s="55"/>
      <c r="DJ88" s="55"/>
      <c r="DK88" s="55"/>
      <c r="DL88" s="55"/>
      <c r="DM88" s="55"/>
      <c r="DN88" s="55"/>
      <c r="DO88" s="55"/>
      <c r="DP88" s="55"/>
      <c r="DQ88" s="55"/>
      <c r="DR88" s="55"/>
      <c r="DS88" s="55"/>
      <c r="DT88" s="55"/>
      <c r="DU88" s="55"/>
      <c r="DV88" s="55"/>
      <c r="DW88" s="55"/>
      <c r="DX88" s="55"/>
      <c r="DY88" s="55"/>
      <c r="DZ88" s="55"/>
      <c r="EA88" s="55"/>
      <c r="EB88" s="55"/>
      <c r="EC88" s="55"/>
      <c r="ED88" s="55"/>
      <c r="EE88" s="55"/>
      <c r="EF88" s="55"/>
      <c r="EG88" s="55"/>
      <c r="EH88" s="55"/>
      <c r="EI88" s="55"/>
      <c r="EJ88" s="55"/>
      <c r="EK88" s="55"/>
      <c r="EL88" s="55"/>
      <c r="EM88" s="55"/>
      <c r="EN88" s="55"/>
      <c r="EO88" s="55"/>
      <c r="EP88" s="55"/>
      <c r="EQ88" s="55"/>
    </row>
    <row r="89" spans="1:147" s="9" customFormat="1" ht="45">
      <c r="A89" s="35">
        <v>29</v>
      </c>
      <c r="B89" s="35">
        <v>3</v>
      </c>
      <c r="C89" s="35">
        <v>2</v>
      </c>
      <c r="D89" s="47" t="s">
        <v>373</v>
      </c>
      <c r="E89" s="36"/>
      <c r="F89" s="36"/>
      <c r="G89" s="36"/>
      <c r="H89" s="36">
        <v>2</v>
      </c>
      <c r="I89" s="36">
        <v>2</v>
      </c>
      <c r="J89" s="36"/>
      <c r="K89" s="72" t="str">
        <f t="shared" si="3"/>
        <v>BOTH</v>
      </c>
      <c r="L89" s="36" t="s">
        <v>108</v>
      </c>
      <c r="M89" s="36" t="s">
        <v>109</v>
      </c>
      <c r="N89" s="27" t="s">
        <v>112</v>
      </c>
      <c r="O89" s="28" t="s">
        <v>65</v>
      </c>
      <c r="P89" s="29">
        <v>1</v>
      </c>
      <c r="Q89" s="29">
        <f t="shared" si="5"/>
        <v>2</v>
      </c>
      <c r="R89" s="85">
        <f t="shared" si="6"/>
        <v>2</v>
      </c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</row>
    <row r="90" spans="1:147" s="7" customFormat="1" ht="45">
      <c r="A90" s="33"/>
      <c r="B90" s="33"/>
      <c r="C90" s="33"/>
      <c r="D90" s="46"/>
      <c r="E90" s="34"/>
      <c r="F90" s="34"/>
      <c r="G90" s="34"/>
      <c r="H90" s="34"/>
      <c r="I90" s="34"/>
      <c r="J90" s="34"/>
      <c r="K90" s="73"/>
      <c r="L90" s="38" t="s">
        <v>110</v>
      </c>
      <c r="M90" s="81" t="s">
        <v>111</v>
      </c>
      <c r="N90" s="27" t="s">
        <v>69</v>
      </c>
      <c r="O90" s="28" t="s">
        <v>67</v>
      </c>
      <c r="P90" s="29">
        <v>1</v>
      </c>
      <c r="Q90" s="29">
        <f t="shared" si="5"/>
        <v>2</v>
      </c>
      <c r="R90" s="85">
        <f t="shared" si="6"/>
        <v>2</v>
      </c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</row>
    <row r="91" spans="1:147" s="64" customFormat="1" ht="30">
      <c r="A91" s="61">
        <v>30</v>
      </c>
      <c r="B91" s="61">
        <v>3</v>
      </c>
      <c r="C91" s="61">
        <v>2</v>
      </c>
      <c r="D91" s="62" t="s">
        <v>374</v>
      </c>
      <c r="E91" s="63"/>
      <c r="F91" s="63"/>
      <c r="G91" s="63"/>
      <c r="H91" s="63">
        <v>2</v>
      </c>
      <c r="I91" s="63">
        <v>2</v>
      </c>
      <c r="J91" s="63"/>
      <c r="K91" s="74" t="str">
        <f t="shared" si="3"/>
        <v>BOTH</v>
      </c>
      <c r="L91" s="63" t="s">
        <v>70</v>
      </c>
      <c r="M91" s="63" t="s">
        <v>71</v>
      </c>
      <c r="N91" s="52" t="s">
        <v>72</v>
      </c>
      <c r="O91" s="53" t="s">
        <v>65</v>
      </c>
      <c r="P91" s="54">
        <v>0.5</v>
      </c>
      <c r="Q91" s="54">
        <f t="shared" si="5"/>
        <v>2</v>
      </c>
      <c r="R91" s="86">
        <f t="shared" si="6"/>
        <v>1</v>
      </c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  <c r="CU91" s="55"/>
      <c r="CV91" s="55"/>
      <c r="CW91" s="55"/>
      <c r="CX91" s="55"/>
      <c r="CY91" s="55"/>
      <c r="CZ91" s="55"/>
      <c r="DA91" s="55"/>
      <c r="DB91" s="55"/>
      <c r="DC91" s="55"/>
      <c r="DD91" s="55"/>
      <c r="DE91" s="55"/>
      <c r="DF91" s="55"/>
      <c r="DG91" s="55"/>
      <c r="DH91" s="55"/>
      <c r="DI91" s="55"/>
      <c r="DJ91" s="55"/>
      <c r="DK91" s="55"/>
      <c r="DL91" s="55"/>
      <c r="DM91" s="55"/>
      <c r="DN91" s="55"/>
      <c r="DO91" s="55"/>
      <c r="DP91" s="55"/>
      <c r="DQ91" s="55"/>
      <c r="DR91" s="55"/>
      <c r="DS91" s="55"/>
      <c r="DT91" s="55"/>
      <c r="DU91" s="55"/>
      <c r="DV91" s="55"/>
      <c r="DW91" s="55"/>
      <c r="DX91" s="55"/>
      <c r="DY91" s="55"/>
      <c r="DZ91" s="55"/>
      <c r="EA91" s="55"/>
      <c r="EB91" s="55"/>
      <c r="EC91" s="55"/>
      <c r="ED91" s="55"/>
      <c r="EE91" s="55"/>
      <c r="EF91" s="55"/>
      <c r="EG91" s="55"/>
      <c r="EH91" s="55"/>
      <c r="EI91" s="55"/>
      <c r="EJ91" s="55"/>
      <c r="EK91" s="55"/>
      <c r="EL91" s="55"/>
      <c r="EM91" s="55"/>
      <c r="EN91" s="55"/>
      <c r="EO91" s="55"/>
      <c r="EP91" s="55"/>
      <c r="EQ91" s="55"/>
    </row>
    <row r="92" spans="1:147" s="60" customFormat="1" ht="30">
      <c r="A92" s="65"/>
      <c r="B92" s="65"/>
      <c r="C92" s="65"/>
      <c r="D92" s="66"/>
      <c r="E92" s="67"/>
      <c r="F92" s="67"/>
      <c r="G92" s="67"/>
      <c r="H92" s="67"/>
      <c r="I92" s="67"/>
      <c r="J92" s="67"/>
      <c r="K92" s="75"/>
      <c r="L92" s="67"/>
      <c r="M92" s="67"/>
      <c r="N92" s="52" t="s">
        <v>73</v>
      </c>
      <c r="O92" s="53" t="s">
        <v>65</v>
      </c>
      <c r="P92" s="54">
        <v>1</v>
      </c>
      <c r="Q92" s="54">
        <f t="shared" si="5"/>
        <v>2</v>
      </c>
      <c r="R92" s="86">
        <f t="shared" si="6"/>
        <v>2</v>
      </c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  <c r="CU92" s="55"/>
      <c r="CV92" s="55"/>
      <c r="CW92" s="55"/>
      <c r="CX92" s="55"/>
      <c r="CY92" s="55"/>
      <c r="CZ92" s="55"/>
      <c r="DA92" s="55"/>
      <c r="DB92" s="55"/>
      <c r="DC92" s="55"/>
      <c r="DD92" s="55"/>
      <c r="DE92" s="55"/>
      <c r="DF92" s="55"/>
      <c r="DG92" s="55"/>
      <c r="DH92" s="55"/>
      <c r="DI92" s="55"/>
      <c r="DJ92" s="55"/>
      <c r="DK92" s="55"/>
      <c r="DL92" s="55"/>
      <c r="DM92" s="55"/>
      <c r="DN92" s="55"/>
      <c r="DO92" s="55"/>
      <c r="DP92" s="55"/>
      <c r="DQ92" s="55"/>
      <c r="DR92" s="55"/>
      <c r="DS92" s="55"/>
      <c r="DT92" s="55"/>
      <c r="DU92" s="55"/>
      <c r="DV92" s="55"/>
      <c r="DW92" s="55"/>
      <c r="DX92" s="55"/>
      <c r="DY92" s="55"/>
      <c r="DZ92" s="55"/>
      <c r="EA92" s="55"/>
      <c r="EB92" s="55"/>
      <c r="EC92" s="55"/>
      <c r="ED92" s="55"/>
      <c r="EE92" s="55"/>
      <c r="EF92" s="55"/>
      <c r="EG92" s="55"/>
      <c r="EH92" s="55"/>
      <c r="EI92" s="55"/>
      <c r="EJ92" s="55"/>
      <c r="EK92" s="55"/>
      <c r="EL92" s="55"/>
      <c r="EM92" s="55"/>
      <c r="EN92" s="55"/>
      <c r="EO92" s="55"/>
      <c r="EP92" s="55"/>
      <c r="EQ92" s="55"/>
    </row>
    <row r="93" spans="1:147" s="68" customFormat="1" ht="30">
      <c r="A93" s="65"/>
      <c r="B93" s="65"/>
      <c r="C93" s="65"/>
      <c r="D93" s="66"/>
      <c r="E93" s="67"/>
      <c r="F93" s="67"/>
      <c r="G93" s="67"/>
      <c r="H93" s="67"/>
      <c r="I93" s="67"/>
      <c r="J93" s="67"/>
      <c r="K93" s="75"/>
      <c r="L93" s="63" t="s">
        <v>74</v>
      </c>
      <c r="M93" s="82" t="s">
        <v>75</v>
      </c>
      <c r="N93" s="52" t="s">
        <v>76</v>
      </c>
      <c r="O93" s="53" t="s">
        <v>67</v>
      </c>
      <c r="P93" s="54">
        <v>0.5</v>
      </c>
      <c r="Q93" s="54">
        <f t="shared" si="5"/>
        <v>2</v>
      </c>
      <c r="R93" s="86">
        <f t="shared" si="6"/>
        <v>1</v>
      </c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  <c r="CU93" s="55"/>
      <c r="CV93" s="55"/>
      <c r="CW93" s="55"/>
      <c r="CX93" s="55"/>
      <c r="CY93" s="55"/>
      <c r="CZ93" s="55"/>
      <c r="DA93" s="55"/>
      <c r="DB93" s="55"/>
      <c r="DC93" s="55"/>
      <c r="DD93" s="55"/>
      <c r="DE93" s="55"/>
      <c r="DF93" s="55"/>
      <c r="DG93" s="55"/>
      <c r="DH93" s="55"/>
      <c r="DI93" s="55"/>
      <c r="DJ93" s="55"/>
      <c r="DK93" s="55"/>
      <c r="DL93" s="55"/>
      <c r="DM93" s="55"/>
      <c r="DN93" s="55"/>
      <c r="DO93" s="55"/>
      <c r="DP93" s="55"/>
      <c r="DQ93" s="55"/>
      <c r="DR93" s="55"/>
      <c r="DS93" s="55"/>
      <c r="DT93" s="55"/>
      <c r="DU93" s="55"/>
      <c r="DV93" s="55"/>
      <c r="DW93" s="55"/>
      <c r="DX93" s="55"/>
      <c r="DY93" s="55"/>
      <c r="DZ93" s="55"/>
      <c r="EA93" s="55"/>
      <c r="EB93" s="55"/>
      <c r="EC93" s="55"/>
      <c r="ED93" s="55"/>
      <c r="EE93" s="55"/>
      <c r="EF93" s="55"/>
      <c r="EG93" s="55"/>
      <c r="EH93" s="55"/>
      <c r="EI93" s="55"/>
      <c r="EJ93" s="55"/>
      <c r="EK93" s="55"/>
      <c r="EL93" s="55"/>
      <c r="EM93" s="55"/>
      <c r="EN93" s="55"/>
      <c r="EO93" s="55"/>
      <c r="EP93" s="55"/>
      <c r="EQ93" s="55"/>
    </row>
    <row r="94" spans="1:147" s="68" customFormat="1" ht="45">
      <c r="A94" s="65"/>
      <c r="B94" s="65"/>
      <c r="C94" s="65"/>
      <c r="D94" s="66"/>
      <c r="E94" s="67"/>
      <c r="F94" s="67"/>
      <c r="G94" s="67"/>
      <c r="H94" s="67"/>
      <c r="I94" s="67"/>
      <c r="J94" s="67"/>
      <c r="K94" s="75"/>
      <c r="L94" s="67"/>
      <c r="M94" s="67"/>
      <c r="N94" s="52" t="s">
        <v>77</v>
      </c>
      <c r="O94" s="53" t="s">
        <v>67</v>
      </c>
      <c r="P94" s="54">
        <v>1</v>
      </c>
      <c r="Q94" s="54">
        <f t="shared" si="5"/>
        <v>2</v>
      </c>
      <c r="R94" s="86">
        <f t="shared" si="6"/>
        <v>2</v>
      </c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  <c r="CU94" s="55"/>
      <c r="CV94" s="55"/>
      <c r="CW94" s="55"/>
      <c r="CX94" s="55"/>
      <c r="CY94" s="55"/>
      <c r="CZ94" s="55"/>
      <c r="DA94" s="55"/>
      <c r="DB94" s="55"/>
      <c r="DC94" s="55"/>
      <c r="DD94" s="55"/>
      <c r="DE94" s="55"/>
      <c r="DF94" s="55"/>
      <c r="DG94" s="55"/>
      <c r="DH94" s="55"/>
      <c r="DI94" s="55"/>
      <c r="DJ94" s="55"/>
      <c r="DK94" s="55"/>
      <c r="DL94" s="55"/>
      <c r="DM94" s="55"/>
      <c r="DN94" s="55"/>
      <c r="DO94" s="55"/>
      <c r="DP94" s="55"/>
      <c r="DQ94" s="55"/>
      <c r="DR94" s="55"/>
      <c r="DS94" s="55"/>
      <c r="DT94" s="55"/>
      <c r="DU94" s="55"/>
      <c r="DV94" s="55"/>
      <c r="DW94" s="55"/>
      <c r="DX94" s="55"/>
      <c r="DY94" s="55"/>
      <c r="DZ94" s="55"/>
      <c r="EA94" s="55"/>
      <c r="EB94" s="55"/>
      <c r="EC94" s="55"/>
      <c r="ED94" s="55"/>
      <c r="EE94" s="55"/>
      <c r="EF94" s="55"/>
      <c r="EG94" s="55"/>
      <c r="EH94" s="55"/>
      <c r="EI94" s="55"/>
      <c r="EJ94" s="55"/>
      <c r="EK94" s="55"/>
      <c r="EL94" s="55"/>
      <c r="EM94" s="55"/>
      <c r="EN94" s="55"/>
      <c r="EO94" s="55"/>
      <c r="EP94" s="55"/>
      <c r="EQ94" s="55"/>
    </row>
    <row r="95" spans="1:147" s="7" customFormat="1" ht="45">
      <c r="A95" s="35">
        <v>31</v>
      </c>
      <c r="B95" s="35">
        <v>4</v>
      </c>
      <c r="C95" s="35">
        <v>3</v>
      </c>
      <c r="D95" s="47" t="s">
        <v>375</v>
      </c>
      <c r="E95" s="36"/>
      <c r="F95" s="36"/>
      <c r="G95" s="36"/>
      <c r="H95" s="36">
        <v>2</v>
      </c>
      <c r="I95" s="36">
        <v>2</v>
      </c>
      <c r="J95" s="36"/>
      <c r="K95" s="72" t="str">
        <f t="shared" si="3"/>
        <v>BOTH</v>
      </c>
      <c r="L95" s="36" t="s">
        <v>78</v>
      </c>
      <c r="M95" s="36" t="s">
        <v>83</v>
      </c>
      <c r="N95" s="27" t="s">
        <v>31</v>
      </c>
      <c r="O95" s="28" t="s">
        <v>65</v>
      </c>
      <c r="P95" s="29">
        <v>1</v>
      </c>
      <c r="Q95" s="29">
        <f t="shared" si="5"/>
        <v>3</v>
      </c>
      <c r="R95" s="85">
        <f t="shared" si="6"/>
        <v>3</v>
      </c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</row>
    <row r="96" spans="1:147" ht="30">
      <c r="A96" s="30"/>
      <c r="B96" s="30"/>
      <c r="C96" s="30"/>
      <c r="D96" s="45"/>
      <c r="E96" s="32"/>
      <c r="F96" s="32"/>
      <c r="G96" s="32"/>
      <c r="H96" s="32"/>
      <c r="I96" s="32"/>
      <c r="J96" s="32"/>
      <c r="K96" s="77"/>
      <c r="L96" s="32"/>
      <c r="M96" s="32"/>
      <c r="N96" s="27" t="s">
        <v>81</v>
      </c>
      <c r="O96" s="28" t="s">
        <v>65</v>
      </c>
      <c r="P96" s="29">
        <v>1</v>
      </c>
      <c r="Q96" s="29">
        <f t="shared" si="5"/>
        <v>3</v>
      </c>
      <c r="R96" s="85">
        <f t="shared" si="6"/>
        <v>3</v>
      </c>
    </row>
    <row r="97" spans="1:147" ht="45">
      <c r="A97" s="30"/>
      <c r="B97" s="30"/>
      <c r="C97" s="30"/>
      <c r="D97" s="45"/>
      <c r="E97" s="32"/>
      <c r="F97" s="32"/>
      <c r="G97" s="32"/>
      <c r="H97" s="32"/>
      <c r="I97" s="32"/>
      <c r="J97" s="32"/>
      <c r="K97" s="77"/>
      <c r="L97" s="36" t="s">
        <v>79</v>
      </c>
      <c r="M97" s="40" t="s">
        <v>84</v>
      </c>
      <c r="N97" s="27" t="s">
        <v>80</v>
      </c>
      <c r="O97" s="28" t="s">
        <v>67</v>
      </c>
      <c r="P97" s="29">
        <v>1</v>
      </c>
      <c r="Q97" s="29">
        <f t="shared" si="5"/>
        <v>3</v>
      </c>
      <c r="R97" s="85">
        <f t="shared" si="6"/>
        <v>3</v>
      </c>
    </row>
    <row r="98" spans="1:147" s="5" customFormat="1" ht="30">
      <c r="A98" s="33"/>
      <c r="B98" s="33"/>
      <c r="C98" s="33"/>
      <c r="D98" s="46"/>
      <c r="E98" s="34"/>
      <c r="F98" s="34"/>
      <c r="G98" s="34"/>
      <c r="H98" s="34"/>
      <c r="I98" s="34"/>
      <c r="J98" s="34"/>
      <c r="K98" s="73"/>
      <c r="L98" s="34"/>
      <c r="M98" s="34"/>
      <c r="N98" s="31" t="s">
        <v>82</v>
      </c>
      <c r="O98" s="29" t="s">
        <v>67</v>
      </c>
      <c r="P98" s="29">
        <v>1</v>
      </c>
      <c r="Q98" s="29">
        <f t="shared" si="5"/>
        <v>3</v>
      </c>
      <c r="R98" s="85">
        <f t="shared" si="6"/>
        <v>3</v>
      </c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</row>
    <row r="99" spans="1:147" s="56" customFormat="1" ht="30">
      <c r="A99" s="61">
        <v>32</v>
      </c>
      <c r="B99" s="61">
        <v>2</v>
      </c>
      <c r="C99" s="61">
        <v>1</v>
      </c>
      <c r="D99" s="62" t="s">
        <v>376</v>
      </c>
      <c r="E99" s="63"/>
      <c r="F99" s="63"/>
      <c r="G99" s="63"/>
      <c r="H99" s="63">
        <v>2</v>
      </c>
      <c r="I99" s="63">
        <v>2</v>
      </c>
      <c r="J99" s="63"/>
      <c r="K99" s="74" t="str">
        <f t="shared" si="3"/>
        <v>BOTH</v>
      </c>
      <c r="L99" s="63" t="s">
        <v>85</v>
      </c>
      <c r="M99" s="63" t="s">
        <v>86</v>
      </c>
      <c r="N99" s="52" t="s">
        <v>87</v>
      </c>
      <c r="O99" s="53" t="s">
        <v>65</v>
      </c>
      <c r="P99" s="54">
        <v>1</v>
      </c>
      <c r="Q99" s="54">
        <f t="shared" si="5"/>
        <v>1</v>
      </c>
      <c r="R99" s="86">
        <f t="shared" si="6"/>
        <v>1</v>
      </c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  <c r="CR99" s="55"/>
      <c r="CS99" s="55"/>
      <c r="CT99" s="55"/>
      <c r="CU99" s="55"/>
      <c r="CV99" s="55"/>
      <c r="CW99" s="55"/>
      <c r="CX99" s="55"/>
      <c r="CY99" s="55"/>
      <c r="CZ99" s="55"/>
      <c r="DA99" s="55"/>
      <c r="DB99" s="55"/>
      <c r="DC99" s="55"/>
      <c r="DD99" s="55"/>
      <c r="DE99" s="55"/>
      <c r="DF99" s="55"/>
      <c r="DG99" s="55"/>
      <c r="DH99" s="55"/>
      <c r="DI99" s="55"/>
      <c r="DJ99" s="55"/>
      <c r="DK99" s="55"/>
      <c r="DL99" s="55"/>
      <c r="DM99" s="55"/>
      <c r="DN99" s="55"/>
      <c r="DO99" s="55"/>
      <c r="DP99" s="55"/>
      <c r="DQ99" s="55"/>
      <c r="DR99" s="55"/>
      <c r="DS99" s="55"/>
      <c r="DT99" s="55"/>
      <c r="DU99" s="55"/>
      <c r="DV99" s="55"/>
      <c r="DW99" s="55"/>
      <c r="DX99" s="55"/>
      <c r="DY99" s="55"/>
      <c r="DZ99" s="55"/>
      <c r="EA99" s="55"/>
      <c r="EB99" s="55"/>
      <c r="EC99" s="55"/>
      <c r="ED99" s="55"/>
      <c r="EE99" s="55"/>
      <c r="EF99" s="55"/>
      <c r="EG99" s="55"/>
      <c r="EH99" s="55"/>
      <c r="EI99" s="55"/>
      <c r="EJ99" s="55"/>
      <c r="EK99" s="55"/>
      <c r="EL99" s="55"/>
      <c r="EM99" s="55"/>
      <c r="EN99" s="55"/>
      <c r="EO99" s="55"/>
      <c r="EP99" s="55"/>
      <c r="EQ99" s="55"/>
    </row>
    <row r="100" spans="1:147" s="56" customFormat="1" ht="30">
      <c r="A100" s="57"/>
      <c r="B100" s="57"/>
      <c r="C100" s="57"/>
      <c r="D100" s="58"/>
      <c r="E100" s="59"/>
      <c r="F100" s="59"/>
      <c r="G100" s="59"/>
      <c r="H100" s="59"/>
      <c r="I100" s="59"/>
      <c r="J100" s="59"/>
      <c r="K100" s="76"/>
      <c r="L100" s="51" t="s">
        <v>88</v>
      </c>
      <c r="M100" s="80" t="s">
        <v>89</v>
      </c>
      <c r="N100" s="52" t="s">
        <v>90</v>
      </c>
      <c r="O100" s="53" t="s">
        <v>67</v>
      </c>
      <c r="P100" s="54">
        <v>1</v>
      </c>
      <c r="Q100" s="54">
        <f t="shared" si="5"/>
        <v>1</v>
      </c>
      <c r="R100" s="86">
        <f t="shared" si="6"/>
        <v>1</v>
      </c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  <c r="CQ100" s="55"/>
      <c r="CR100" s="55"/>
      <c r="CS100" s="55"/>
      <c r="CT100" s="55"/>
      <c r="CU100" s="55"/>
      <c r="CV100" s="55"/>
      <c r="CW100" s="55"/>
      <c r="CX100" s="55"/>
      <c r="CY100" s="55"/>
      <c r="CZ100" s="55"/>
      <c r="DA100" s="55"/>
      <c r="DB100" s="55"/>
      <c r="DC100" s="55"/>
      <c r="DD100" s="55"/>
      <c r="DE100" s="55"/>
      <c r="DF100" s="55"/>
      <c r="DG100" s="55"/>
      <c r="DH100" s="55"/>
      <c r="DI100" s="55"/>
      <c r="DJ100" s="55"/>
      <c r="DK100" s="55"/>
      <c r="DL100" s="55"/>
      <c r="DM100" s="55"/>
      <c r="DN100" s="55"/>
      <c r="DO100" s="55"/>
      <c r="DP100" s="55"/>
      <c r="DQ100" s="55"/>
      <c r="DR100" s="55"/>
      <c r="DS100" s="55"/>
      <c r="DT100" s="55"/>
      <c r="DU100" s="55"/>
      <c r="DV100" s="55"/>
      <c r="DW100" s="55"/>
      <c r="DX100" s="55"/>
      <c r="DY100" s="55"/>
      <c r="DZ100" s="55"/>
      <c r="EA100" s="55"/>
      <c r="EB100" s="55"/>
      <c r="EC100" s="55"/>
      <c r="ED100" s="55"/>
      <c r="EE100" s="55"/>
      <c r="EF100" s="55"/>
      <c r="EG100" s="55"/>
      <c r="EH100" s="55"/>
      <c r="EI100" s="55"/>
      <c r="EJ100" s="55"/>
      <c r="EK100" s="55"/>
      <c r="EL100" s="55"/>
      <c r="EM100" s="55"/>
      <c r="EN100" s="55"/>
      <c r="EO100" s="55"/>
      <c r="EP100" s="55"/>
      <c r="EQ100" s="55"/>
    </row>
    <row r="101" spans="1:147" s="9" customFormat="1" ht="30">
      <c r="A101" s="35">
        <v>33</v>
      </c>
      <c r="B101" s="35">
        <v>3</v>
      </c>
      <c r="C101" s="35">
        <v>2</v>
      </c>
      <c r="D101" s="47" t="s">
        <v>377</v>
      </c>
      <c r="E101" s="36"/>
      <c r="F101" s="36"/>
      <c r="G101" s="36"/>
      <c r="H101" s="36">
        <v>2</v>
      </c>
      <c r="I101" s="36">
        <v>2</v>
      </c>
      <c r="J101" s="36"/>
      <c r="K101" s="72" t="str">
        <f t="shared" si="3"/>
        <v>BOTH</v>
      </c>
      <c r="L101" s="36" t="s">
        <v>91</v>
      </c>
      <c r="M101" s="36" t="s">
        <v>92</v>
      </c>
      <c r="N101" s="27" t="s">
        <v>38</v>
      </c>
      <c r="O101" s="28" t="s">
        <v>65</v>
      </c>
      <c r="P101" s="29">
        <v>1</v>
      </c>
      <c r="Q101" s="29">
        <f t="shared" si="5"/>
        <v>2</v>
      </c>
      <c r="R101" s="85">
        <f t="shared" si="6"/>
        <v>2</v>
      </c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</row>
    <row r="102" spans="1:147" s="7" customFormat="1" ht="30">
      <c r="A102" s="33"/>
      <c r="B102" s="33"/>
      <c r="C102" s="33"/>
      <c r="D102" s="46"/>
      <c r="E102" s="34"/>
      <c r="F102" s="34"/>
      <c r="G102" s="34"/>
      <c r="H102" s="34"/>
      <c r="I102" s="34"/>
      <c r="J102" s="34"/>
      <c r="K102" s="73"/>
      <c r="L102" s="38" t="s">
        <v>39</v>
      </c>
      <c r="M102" s="81" t="s">
        <v>40</v>
      </c>
      <c r="N102" s="27" t="s">
        <v>41</v>
      </c>
      <c r="O102" s="28" t="s">
        <v>67</v>
      </c>
      <c r="P102" s="29">
        <v>1</v>
      </c>
      <c r="Q102" s="29">
        <f t="shared" si="5"/>
        <v>2</v>
      </c>
      <c r="R102" s="85">
        <f t="shared" si="6"/>
        <v>2</v>
      </c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</row>
    <row r="103" spans="1:147" s="64" customFormat="1" ht="30">
      <c r="A103" s="61">
        <v>34</v>
      </c>
      <c r="B103" s="61">
        <v>3</v>
      </c>
      <c r="C103" s="61">
        <v>2</v>
      </c>
      <c r="D103" s="62" t="s">
        <v>378</v>
      </c>
      <c r="E103" s="63"/>
      <c r="F103" s="63"/>
      <c r="G103" s="63"/>
      <c r="H103" s="63"/>
      <c r="I103" s="63">
        <v>2</v>
      </c>
      <c r="J103" s="63"/>
      <c r="K103" s="74" t="str">
        <f t="shared" si="3"/>
        <v>DBMS</v>
      </c>
      <c r="L103" s="63" t="s">
        <v>287</v>
      </c>
      <c r="M103" s="63" t="s">
        <v>257</v>
      </c>
      <c r="N103" s="52" t="s">
        <v>228</v>
      </c>
      <c r="O103" s="53" t="s">
        <v>67</v>
      </c>
      <c r="P103" s="54">
        <v>0.5</v>
      </c>
      <c r="Q103" s="54">
        <f t="shared" si="5"/>
        <v>2</v>
      </c>
      <c r="R103" s="86">
        <f t="shared" si="6"/>
        <v>1</v>
      </c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  <c r="CQ103" s="55"/>
      <c r="CR103" s="55"/>
      <c r="CS103" s="55"/>
      <c r="CT103" s="55"/>
      <c r="CU103" s="55"/>
      <c r="CV103" s="55"/>
      <c r="CW103" s="55"/>
      <c r="CX103" s="55"/>
      <c r="CY103" s="55"/>
      <c r="CZ103" s="55"/>
      <c r="DA103" s="55"/>
      <c r="DB103" s="55"/>
      <c r="DC103" s="55"/>
      <c r="DD103" s="55"/>
      <c r="DE103" s="55"/>
      <c r="DF103" s="55"/>
      <c r="DG103" s="55"/>
      <c r="DH103" s="55"/>
      <c r="DI103" s="55"/>
      <c r="DJ103" s="55"/>
      <c r="DK103" s="55"/>
      <c r="DL103" s="55"/>
      <c r="DM103" s="55"/>
      <c r="DN103" s="55"/>
      <c r="DO103" s="55"/>
      <c r="DP103" s="55"/>
      <c r="DQ103" s="55"/>
      <c r="DR103" s="55"/>
      <c r="DS103" s="55"/>
      <c r="DT103" s="55"/>
      <c r="DU103" s="55"/>
      <c r="DV103" s="55"/>
      <c r="DW103" s="55"/>
      <c r="DX103" s="55"/>
      <c r="DY103" s="55"/>
      <c r="DZ103" s="55"/>
      <c r="EA103" s="55"/>
      <c r="EB103" s="55"/>
      <c r="EC103" s="55"/>
      <c r="ED103" s="55"/>
      <c r="EE103" s="55"/>
      <c r="EF103" s="55"/>
      <c r="EG103" s="55"/>
      <c r="EH103" s="55"/>
      <c r="EI103" s="55"/>
      <c r="EJ103" s="55"/>
      <c r="EK103" s="55"/>
      <c r="EL103" s="55"/>
      <c r="EM103" s="55"/>
      <c r="EN103" s="55"/>
      <c r="EO103" s="55"/>
      <c r="EP103" s="55"/>
      <c r="EQ103" s="55"/>
    </row>
    <row r="104" spans="1:147" s="68" customFormat="1" ht="15">
      <c r="A104" s="65"/>
      <c r="B104" s="65"/>
      <c r="C104" s="65"/>
      <c r="D104" s="66"/>
      <c r="E104" s="67"/>
      <c r="F104" s="67"/>
      <c r="G104" s="67"/>
      <c r="H104" s="67"/>
      <c r="I104" s="67"/>
      <c r="J104" s="67"/>
      <c r="K104" s="75"/>
      <c r="L104" s="67"/>
      <c r="M104" s="67"/>
      <c r="N104" s="52" t="s">
        <v>229</v>
      </c>
      <c r="O104" s="53" t="s">
        <v>67</v>
      </c>
      <c r="P104" s="54">
        <v>0.5</v>
      </c>
      <c r="Q104" s="54">
        <f t="shared" si="5"/>
        <v>2</v>
      </c>
      <c r="R104" s="86">
        <f t="shared" si="6"/>
        <v>1</v>
      </c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  <c r="CQ104" s="55"/>
      <c r="CR104" s="55"/>
      <c r="CS104" s="55"/>
      <c r="CT104" s="55"/>
      <c r="CU104" s="55"/>
      <c r="CV104" s="55"/>
      <c r="CW104" s="55"/>
      <c r="CX104" s="55"/>
      <c r="CY104" s="55"/>
      <c r="CZ104" s="55"/>
      <c r="DA104" s="55"/>
      <c r="DB104" s="55"/>
      <c r="DC104" s="55"/>
      <c r="DD104" s="55"/>
      <c r="DE104" s="55"/>
      <c r="DF104" s="55"/>
      <c r="DG104" s="55"/>
      <c r="DH104" s="55"/>
      <c r="DI104" s="55"/>
      <c r="DJ104" s="55"/>
      <c r="DK104" s="55"/>
      <c r="DL104" s="55"/>
      <c r="DM104" s="55"/>
      <c r="DN104" s="55"/>
      <c r="DO104" s="55"/>
      <c r="DP104" s="55"/>
      <c r="DQ104" s="55"/>
      <c r="DR104" s="55"/>
      <c r="DS104" s="55"/>
      <c r="DT104" s="55"/>
      <c r="DU104" s="55"/>
      <c r="DV104" s="55"/>
      <c r="DW104" s="55"/>
      <c r="DX104" s="55"/>
      <c r="DY104" s="55"/>
      <c r="DZ104" s="55"/>
      <c r="EA104" s="55"/>
      <c r="EB104" s="55"/>
      <c r="EC104" s="55"/>
      <c r="ED104" s="55"/>
      <c r="EE104" s="55"/>
      <c r="EF104" s="55"/>
      <c r="EG104" s="55"/>
      <c r="EH104" s="55"/>
      <c r="EI104" s="55"/>
      <c r="EJ104" s="55"/>
      <c r="EK104" s="55"/>
      <c r="EL104" s="55"/>
      <c r="EM104" s="55"/>
      <c r="EN104" s="55"/>
      <c r="EO104" s="55"/>
      <c r="EP104" s="55"/>
      <c r="EQ104" s="55"/>
    </row>
    <row r="105" spans="1:147" s="60" customFormat="1" ht="15">
      <c r="A105" s="57"/>
      <c r="B105" s="57"/>
      <c r="C105" s="57"/>
      <c r="D105" s="58"/>
      <c r="E105" s="59"/>
      <c r="F105" s="59"/>
      <c r="G105" s="59"/>
      <c r="H105" s="59"/>
      <c r="I105" s="59"/>
      <c r="J105" s="59"/>
      <c r="K105" s="76"/>
      <c r="L105" s="59"/>
      <c r="M105" s="59"/>
      <c r="N105" s="52" t="s">
        <v>32</v>
      </c>
      <c r="O105" s="53" t="s">
        <v>67</v>
      </c>
      <c r="P105" s="54">
        <v>0.5</v>
      </c>
      <c r="Q105" s="54">
        <f t="shared" si="5"/>
        <v>2</v>
      </c>
      <c r="R105" s="86">
        <f t="shared" si="6"/>
        <v>1</v>
      </c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  <c r="CQ105" s="55"/>
      <c r="CR105" s="55"/>
      <c r="CS105" s="55"/>
      <c r="CT105" s="55"/>
      <c r="CU105" s="55"/>
      <c r="CV105" s="55"/>
      <c r="CW105" s="55"/>
      <c r="CX105" s="55"/>
      <c r="CY105" s="55"/>
      <c r="CZ105" s="55"/>
      <c r="DA105" s="55"/>
      <c r="DB105" s="55"/>
      <c r="DC105" s="55"/>
      <c r="DD105" s="55"/>
      <c r="DE105" s="55"/>
      <c r="DF105" s="55"/>
      <c r="DG105" s="55"/>
      <c r="DH105" s="55"/>
      <c r="DI105" s="55"/>
      <c r="DJ105" s="55"/>
      <c r="DK105" s="55"/>
      <c r="DL105" s="55"/>
      <c r="DM105" s="55"/>
      <c r="DN105" s="55"/>
      <c r="DO105" s="55"/>
      <c r="DP105" s="55"/>
      <c r="DQ105" s="55"/>
      <c r="DR105" s="55"/>
      <c r="DS105" s="55"/>
      <c r="DT105" s="55"/>
      <c r="DU105" s="55"/>
      <c r="DV105" s="55"/>
      <c r="DW105" s="55"/>
      <c r="DX105" s="55"/>
      <c r="DY105" s="55"/>
      <c r="DZ105" s="55"/>
      <c r="EA105" s="55"/>
      <c r="EB105" s="55"/>
      <c r="EC105" s="55"/>
      <c r="ED105" s="55"/>
      <c r="EE105" s="55"/>
      <c r="EF105" s="55"/>
      <c r="EG105" s="55"/>
      <c r="EH105" s="55"/>
      <c r="EI105" s="55"/>
      <c r="EJ105" s="55"/>
      <c r="EK105" s="55"/>
      <c r="EL105" s="55"/>
      <c r="EM105" s="55"/>
      <c r="EN105" s="55"/>
      <c r="EO105" s="55"/>
      <c r="EP105" s="55"/>
      <c r="EQ105" s="55"/>
    </row>
    <row r="106" spans="1:147" s="9" customFormat="1" ht="30">
      <c r="A106" s="37">
        <v>35</v>
      </c>
      <c r="B106" s="37">
        <v>2</v>
      </c>
      <c r="C106" s="37">
        <v>1</v>
      </c>
      <c r="D106" s="48" t="s">
        <v>379</v>
      </c>
      <c r="E106" s="38"/>
      <c r="F106" s="38"/>
      <c r="G106" s="38"/>
      <c r="H106" s="38">
        <v>1</v>
      </c>
      <c r="I106" s="38">
        <v>2</v>
      </c>
      <c r="J106" s="38"/>
      <c r="K106" s="79" t="str">
        <f t="shared" si="3"/>
        <v>DBMS</v>
      </c>
      <c r="L106" s="38" t="s">
        <v>288</v>
      </c>
      <c r="M106" s="38" t="s">
        <v>258</v>
      </c>
      <c r="N106" s="27" t="s">
        <v>33</v>
      </c>
      <c r="O106" s="28" t="s">
        <v>67</v>
      </c>
      <c r="P106" s="29">
        <v>1</v>
      </c>
      <c r="Q106" s="29">
        <f t="shared" si="5"/>
        <v>1</v>
      </c>
      <c r="R106" s="85">
        <f t="shared" si="6"/>
        <v>1</v>
      </c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</row>
    <row r="107" spans="1:147" s="56" customFormat="1" ht="45">
      <c r="A107" s="49">
        <v>36</v>
      </c>
      <c r="B107" s="49">
        <v>2</v>
      </c>
      <c r="C107" s="49">
        <v>1</v>
      </c>
      <c r="D107" s="50" t="s">
        <v>380</v>
      </c>
      <c r="E107" s="51"/>
      <c r="F107" s="51"/>
      <c r="G107" s="51"/>
      <c r="H107" s="51">
        <v>2</v>
      </c>
      <c r="I107" s="51"/>
      <c r="J107" s="51"/>
      <c r="K107" s="78" t="str">
        <f t="shared" si="3"/>
        <v>OS</v>
      </c>
      <c r="L107" s="51" t="s">
        <v>290</v>
      </c>
      <c r="M107" s="51" t="s">
        <v>259</v>
      </c>
      <c r="N107" s="52" t="s">
        <v>42</v>
      </c>
      <c r="O107" s="53" t="s">
        <v>65</v>
      </c>
      <c r="P107" s="54">
        <v>1</v>
      </c>
      <c r="Q107" s="54">
        <f t="shared" si="5"/>
        <v>1</v>
      </c>
      <c r="R107" s="86">
        <f t="shared" si="6"/>
        <v>1</v>
      </c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  <c r="CQ107" s="55"/>
      <c r="CR107" s="55"/>
      <c r="CS107" s="55"/>
      <c r="CT107" s="55"/>
      <c r="CU107" s="55"/>
      <c r="CV107" s="55"/>
      <c r="CW107" s="55"/>
      <c r="CX107" s="55"/>
      <c r="CY107" s="55"/>
      <c r="CZ107" s="55"/>
      <c r="DA107" s="55"/>
      <c r="DB107" s="55"/>
      <c r="DC107" s="55"/>
      <c r="DD107" s="55"/>
      <c r="DE107" s="55"/>
      <c r="DF107" s="55"/>
      <c r="DG107" s="55"/>
      <c r="DH107" s="55"/>
      <c r="DI107" s="55"/>
      <c r="DJ107" s="55"/>
      <c r="DK107" s="55"/>
      <c r="DL107" s="55"/>
      <c r="DM107" s="55"/>
      <c r="DN107" s="55"/>
      <c r="DO107" s="55"/>
      <c r="DP107" s="55"/>
      <c r="DQ107" s="55"/>
      <c r="DR107" s="55"/>
      <c r="DS107" s="55"/>
      <c r="DT107" s="55"/>
      <c r="DU107" s="55"/>
      <c r="DV107" s="55"/>
      <c r="DW107" s="55"/>
      <c r="DX107" s="55"/>
      <c r="DY107" s="55"/>
      <c r="DZ107" s="55"/>
      <c r="EA107" s="55"/>
      <c r="EB107" s="55"/>
      <c r="EC107" s="55"/>
      <c r="ED107" s="55"/>
      <c r="EE107" s="55"/>
      <c r="EF107" s="55"/>
      <c r="EG107" s="55"/>
      <c r="EH107" s="55"/>
      <c r="EI107" s="55"/>
      <c r="EJ107" s="55"/>
      <c r="EK107" s="55"/>
      <c r="EL107" s="55"/>
      <c r="EM107" s="55"/>
      <c r="EN107" s="55"/>
      <c r="EO107" s="55"/>
      <c r="EP107" s="55"/>
      <c r="EQ107" s="55"/>
    </row>
    <row r="108" spans="1:147" s="9" customFormat="1" ht="45">
      <c r="A108" s="37">
        <v>37</v>
      </c>
      <c r="B108" s="37">
        <v>2</v>
      </c>
      <c r="C108" s="37">
        <v>1</v>
      </c>
      <c r="D108" s="48" t="s">
        <v>381</v>
      </c>
      <c r="E108" s="38"/>
      <c r="F108" s="38"/>
      <c r="G108" s="38"/>
      <c r="H108" s="38">
        <v>2</v>
      </c>
      <c r="I108" s="38"/>
      <c r="J108" s="38"/>
      <c r="K108" s="79" t="str">
        <f t="shared" si="3"/>
        <v>OS</v>
      </c>
      <c r="L108" s="38" t="s">
        <v>289</v>
      </c>
      <c r="M108" s="38" t="s">
        <v>260</v>
      </c>
      <c r="N108" s="27" t="s">
        <v>43</v>
      </c>
      <c r="O108" s="28" t="s">
        <v>65</v>
      </c>
      <c r="P108" s="29">
        <v>1</v>
      </c>
      <c r="Q108" s="29">
        <f t="shared" si="5"/>
        <v>1</v>
      </c>
      <c r="R108" s="85">
        <f t="shared" si="6"/>
        <v>1</v>
      </c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</row>
    <row r="109" spans="1:147" s="56" customFormat="1" ht="26.25" customHeight="1">
      <c r="A109" s="61">
        <v>38</v>
      </c>
      <c r="B109" s="61">
        <v>2</v>
      </c>
      <c r="C109" s="61">
        <v>1</v>
      </c>
      <c r="D109" s="62" t="s">
        <v>382</v>
      </c>
      <c r="E109" s="63"/>
      <c r="F109" s="63"/>
      <c r="G109" s="63"/>
      <c r="H109" s="63">
        <v>2</v>
      </c>
      <c r="I109" s="63">
        <v>2</v>
      </c>
      <c r="J109" s="63"/>
      <c r="K109" s="74" t="str">
        <f t="shared" si="3"/>
        <v>BOTH</v>
      </c>
      <c r="L109" s="63" t="s">
        <v>44</v>
      </c>
      <c r="M109" s="63" t="s">
        <v>45</v>
      </c>
      <c r="N109" s="52" t="s">
        <v>46</v>
      </c>
      <c r="O109" s="53" t="s">
        <v>65</v>
      </c>
      <c r="P109" s="54">
        <v>1</v>
      </c>
      <c r="Q109" s="54">
        <f t="shared" ref="Q109:Q140" si="7">IF(C109&gt;0, C109, Q108)</f>
        <v>1</v>
      </c>
      <c r="R109" s="86">
        <f t="shared" si="6"/>
        <v>1</v>
      </c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  <c r="CQ109" s="55"/>
      <c r="CR109" s="55"/>
      <c r="CS109" s="55"/>
      <c r="CT109" s="55"/>
      <c r="CU109" s="55"/>
      <c r="CV109" s="55"/>
      <c r="CW109" s="55"/>
      <c r="CX109" s="55"/>
      <c r="CY109" s="55"/>
      <c r="CZ109" s="55"/>
      <c r="DA109" s="55"/>
      <c r="DB109" s="55"/>
      <c r="DC109" s="55"/>
      <c r="DD109" s="55"/>
      <c r="DE109" s="55"/>
      <c r="DF109" s="55"/>
      <c r="DG109" s="55"/>
      <c r="DH109" s="55"/>
      <c r="DI109" s="55"/>
      <c r="DJ109" s="55"/>
      <c r="DK109" s="55"/>
      <c r="DL109" s="55"/>
      <c r="DM109" s="55"/>
      <c r="DN109" s="55"/>
      <c r="DO109" s="55"/>
      <c r="DP109" s="55"/>
      <c r="DQ109" s="55"/>
      <c r="DR109" s="55"/>
      <c r="DS109" s="55"/>
      <c r="DT109" s="55"/>
      <c r="DU109" s="55"/>
      <c r="DV109" s="55"/>
      <c r="DW109" s="55"/>
      <c r="DX109" s="55"/>
      <c r="DY109" s="55"/>
      <c r="DZ109" s="55"/>
      <c r="EA109" s="55"/>
      <c r="EB109" s="55"/>
      <c r="EC109" s="55"/>
      <c r="ED109" s="55"/>
      <c r="EE109" s="55"/>
      <c r="EF109" s="55"/>
      <c r="EG109" s="55"/>
      <c r="EH109" s="55"/>
      <c r="EI109" s="55"/>
      <c r="EJ109" s="55"/>
      <c r="EK109" s="55"/>
      <c r="EL109" s="55"/>
      <c r="EM109" s="55"/>
      <c r="EN109" s="55"/>
      <c r="EO109" s="55"/>
      <c r="EP109" s="55"/>
      <c r="EQ109" s="55"/>
    </row>
    <row r="110" spans="1:147" s="56" customFormat="1" ht="26.25" customHeight="1">
      <c r="A110" s="57"/>
      <c r="B110" s="57"/>
      <c r="C110" s="57"/>
      <c r="D110" s="58"/>
      <c r="E110" s="59"/>
      <c r="F110" s="59"/>
      <c r="G110" s="59"/>
      <c r="H110" s="59"/>
      <c r="I110" s="59"/>
      <c r="J110" s="59"/>
      <c r="K110" s="76"/>
      <c r="L110" s="51" t="s">
        <v>47</v>
      </c>
      <c r="M110" s="80" t="s">
        <v>48</v>
      </c>
      <c r="N110" s="52" t="s">
        <v>49</v>
      </c>
      <c r="O110" s="53" t="s">
        <v>67</v>
      </c>
      <c r="P110" s="54">
        <v>1</v>
      </c>
      <c r="Q110" s="54">
        <f t="shared" si="7"/>
        <v>1</v>
      </c>
      <c r="R110" s="86">
        <f t="shared" si="6"/>
        <v>1</v>
      </c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  <c r="CQ110" s="55"/>
      <c r="CR110" s="55"/>
      <c r="CS110" s="55"/>
      <c r="CT110" s="55"/>
      <c r="CU110" s="55"/>
      <c r="CV110" s="55"/>
      <c r="CW110" s="55"/>
      <c r="CX110" s="55"/>
      <c r="CY110" s="55"/>
      <c r="CZ110" s="55"/>
      <c r="DA110" s="55"/>
      <c r="DB110" s="55"/>
      <c r="DC110" s="55"/>
      <c r="DD110" s="55"/>
      <c r="DE110" s="55"/>
      <c r="DF110" s="55"/>
      <c r="DG110" s="55"/>
      <c r="DH110" s="55"/>
      <c r="DI110" s="55"/>
      <c r="DJ110" s="55"/>
      <c r="DK110" s="55"/>
      <c r="DL110" s="55"/>
      <c r="DM110" s="55"/>
      <c r="DN110" s="55"/>
      <c r="DO110" s="55"/>
      <c r="DP110" s="55"/>
      <c r="DQ110" s="55"/>
      <c r="DR110" s="55"/>
      <c r="DS110" s="55"/>
      <c r="DT110" s="55"/>
      <c r="DU110" s="55"/>
      <c r="DV110" s="55"/>
      <c r="DW110" s="55"/>
      <c r="DX110" s="55"/>
      <c r="DY110" s="55"/>
      <c r="DZ110" s="55"/>
      <c r="EA110" s="55"/>
      <c r="EB110" s="55"/>
      <c r="EC110" s="55"/>
      <c r="ED110" s="55"/>
      <c r="EE110" s="55"/>
      <c r="EF110" s="55"/>
      <c r="EG110" s="55"/>
      <c r="EH110" s="55"/>
      <c r="EI110" s="55"/>
      <c r="EJ110" s="55"/>
      <c r="EK110" s="55"/>
      <c r="EL110" s="55"/>
      <c r="EM110" s="55"/>
      <c r="EN110" s="55"/>
      <c r="EO110" s="55"/>
      <c r="EP110" s="55"/>
      <c r="EQ110" s="55"/>
    </row>
    <row r="111" spans="1:147" s="9" customFormat="1" ht="45">
      <c r="A111" s="37">
        <v>39</v>
      </c>
      <c r="B111" s="37">
        <v>2</v>
      </c>
      <c r="C111" s="37">
        <v>1</v>
      </c>
      <c r="D111" s="48" t="s">
        <v>305</v>
      </c>
      <c r="E111" s="38"/>
      <c r="F111" s="38"/>
      <c r="G111" s="38"/>
      <c r="H111" s="38">
        <v>2</v>
      </c>
      <c r="I111" s="38"/>
      <c r="J111" s="38"/>
      <c r="K111" s="79" t="str">
        <f t="shared" si="3"/>
        <v>OS</v>
      </c>
      <c r="L111" s="38" t="s">
        <v>291</v>
      </c>
      <c r="M111" s="38" t="s">
        <v>261</v>
      </c>
      <c r="N111" s="27" t="s">
        <v>230</v>
      </c>
      <c r="O111" s="28" t="s">
        <v>65</v>
      </c>
      <c r="P111" s="29">
        <v>1</v>
      </c>
      <c r="Q111" s="29">
        <f t="shared" si="7"/>
        <v>1</v>
      </c>
      <c r="R111" s="85">
        <f t="shared" si="6"/>
        <v>1</v>
      </c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</row>
    <row r="112" spans="1:147" s="64" customFormat="1" ht="30">
      <c r="A112" s="61">
        <v>40</v>
      </c>
      <c r="B112" s="61">
        <v>2</v>
      </c>
      <c r="C112" s="61">
        <v>1</v>
      </c>
      <c r="D112" s="62" t="s">
        <v>185</v>
      </c>
      <c r="E112" s="63"/>
      <c r="F112" s="63"/>
      <c r="G112" s="63"/>
      <c r="H112" s="63"/>
      <c r="I112" s="63">
        <v>2</v>
      </c>
      <c r="J112" s="63"/>
      <c r="K112" s="74" t="str">
        <f t="shared" si="3"/>
        <v>DBMS</v>
      </c>
      <c r="L112" s="63" t="s">
        <v>292</v>
      </c>
      <c r="M112" s="63" t="s">
        <v>262</v>
      </c>
      <c r="N112" s="52" t="s">
        <v>231</v>
      </c>
      <c r="O112" s="53" t="s">
        <v>67</v>
      </c>
      <c r="P112" s="54">
        <v>0.5</v>
      </c>
      <c r="Q112" s="54">
        <f t="shared" si="7"/>
        <v>1</v>
      </c>
      <c r="R112" s="86">
        <f t="shared" si="6"/>
        <v>0.5</v>
      </c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  <c r="CH112" s="55"/>
      <c r="CI112" s="55"/>
      <c r="CJ112" s="55"/>
      <c r="CK112" s="55"/>
      <c r="CL112" s="55"/>
      <c r="CM112" s="55"/>
      <c r="CN112" s="55"/>
      <c r="CO112" s="55"/>
      <c r="CP112" s="55"/>
      <c r="CQ112" s="55"/>
      <c r="CR112" s="55"/>
      <c r="CS112" s="55"/>
      <c r="CT112" s="55"/>
      <c r="CU112" s="55"/>
      <c r="CV112" s="55"/>
      <c r="CW112" s="55"/>
      <c r="CX112" s="55"/>
      <c r="CY112" s="55"/>
      <c r="CZ112" s="55"/>
      <c r="DA112" s="55"/>
      <c r="DB112" s="55"/>
      <c r="DC112" s="55"/>
      <c r="DD112" s="55"/>
      <c r="DE112" s="55"/>
      <c r="DF112" s="55"/>
      <c r="DG112" s="55"/>
      <c r="DH112" s="55"/>
      <c r="DI112" s="55"/>
      <c r="DJ112" s="55"/>
      <c r="DK112" s="55"/>
      <c r="DL112" s="55"/>
      <c r="DM112" s="55"/>
      <c r="DN112" s="55"/>
      <c r="DO112" s="55"/>
      <c r="DP112" s="55"/>
      <c r="DQ112" s="55"/>
      <c r="DR112" s="55"/>
      <c r="DS112" s="55"/>
      <c r="DT112" s="55"/>
      <c r="DU112" s="55"/>
      <c r="DV112" s="55"/>
      <c r="DW112" s="55"/>
      <c r="DX112" s="55"/>
      <c r="DY112" s="55"/>
      <c r="DZ112" s="55"/>
      <c r="EA112" s="55"/>
      <c r="EB112" s="55"/>
      <c r="EC112" s="55"/>
      <c r="ED112" s="55"/>
      <c r="EE112" s="55"/>
      <c r="EF112" s="55"/>
      <c r="EG112" s="55"/>
      <c r="EH112" s="55"/>
      <c r="EI112" s="55"/>
      <c r="EJ112" s="55"/>
      <c r="EK112" s="55"/>
      <c r="EL112" s="55"/>
      <c r="EM112" s="55"/>
      <c r="EN112" s="55"/>
      <c r="EO112" s="55"/>
      <c r="EP112" s="55"/>
      <c r="EQ112" s="55"/>
    </row>
    <row r="113" spans="1:147" s="60" customFormat="1" ht="15">
      <c r="A113" s="57"/>
      <c r="B113" s="57"/>
      <c r="C113" s="57"/>
      <c r="D113" s="58"/>
      <c r="E113" s="59"/>
      <c r="F113" s="59"/>
      <c r="G113" s="59"/>
      <c r="H113" s="59"/>
      <c r="I113" s="59"/>
      <c r="J113" s="59"/>
      <c r="K113" s="76"/>
      <c r="L113" s="59"/>
      <c r="M113" s="59"/>
      <c r="N113" s="52" t="s">
        <v>34</v>
      </c>
      <c r="O113" s="53" t="s">
        <v>67</v>
      </c>
      <c r="P113" s="54">
        <v>1</v>
      </c>
      <c r="Q113" s="54">
        <f t="shared" si="7"/>
        <v>1</v>
      </c>
      <c r="R113" s="86">
        <f t="shared" si="6"/>
        <v>1</v>
      </c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  <c r="CQ113" s="55"/>
      <c r="CR113" s="55"/>
      <c r="CS113" s="55"/>
      <c r="CT113" s="55"/>
      <c r="CU113" s="55"/>
      <c r="CV113" s="55"/>
      <c r="CW113" s="55"/>
      <c r="CX113" s="55"/>
      <c r="CY113" s="55"/>
      <c r="CZ113" s="55"/>
      <c r="DA113" s="55"/>
      <c r="DB113" s="55"/>
      <c r="DC113" s="55"/>
      <c r="DD113" s="55"/>
      <c r="DE113" s="55"/>
      <c r="DF113" s="55"/>
      <c r="DG113" s="55"/>
      <c r="DH113" s="55"/>
      <c r="DI113" s="55"/>
      <c r="DJ113" s="55"/>
      <c r="DK113" s="55"/>
      <c r="DL113" s="55"/>
      <c r="DM113" s="55"/>
      <c r="DN113" s="55"/>
      <c r="DO113" s="55"/>
      <c r="DP113" s="55"/>
      <c r="DQ113" s="55"/>
      <c r="DR113" s="55"/>
      <c r="DS113" s="55"/>
      <c r="DT113" s="55"/>
      <c r="DU113" s="55"/>
      <c r="DV113" s="55"/>
      <c r="DW113" s="55"/>
      <c r="DX113" s="55"/>
      <c r="DY113" s="55"/>
      <c r="DZ113" s="55"/>
      <c r="EA113" s="55"/>
      <c r="EB113" s="55"/>
      <c r="EC113" s="55"/>
      <c r="ED113" s="55"/>
      <c r="EE113" s="55"/>
      <c r="EF113" s="55"/>
      <c r="EG113" s="55"/>
      <c r="EH113" s="55"/>
      <c r="EI113" s="55"/>
      <c r="EJ113" s="55"/>
      <c r="EK113" s="55"/>
      <c r="EL113" s="55"/>
      <c r="EM113" s="55"/>
      <c r="EN113" s="55"/>
      <c r="EO113" s="55"/>
      <c r="EP113" s="55"/>
      <c r="EQ113" s="55"/>
    </row>
    <row r="114" spans="1:147" s="7" customFormat="1" ht="45">
      <c r="A114" s="35">
        <v>41</v>
      </c>
      <c r="B114" s="35">
        <v>2</v>
      </c>
      <c r="C114" s="35">
        <v>1</v>
      </c>
      <c r="D114" s="47" t="s">
        <v>183</v>
      </c>
      <c r="E114" s="36"/>
      <c r="F114" s="36"/>
      <c r="G114" s="36"/>
      <c r="H114" s="36"/>
      <c r="I114" s="36">
        <v>2</v>
      </c>
      <c r="J114" s="36"/>
      <c r="K114" s="72" t="str">
        <f t="shared" si="3"/>
        <v>DBMS</v>
      </c>
      <c r="L114" s="36" t="s">
        <v>50</v>
      </c>
      <c r="M114" s="36" t="s">
        <v>263</v>
      </c>
      <c r="N114" s="27" t="s">
        <v>232</v>
      </c>
      <c r="O114" s="28" t="s">
        <v>67</v>
      </c>
      <c r="P114" s="29">
        <v>0.5</v>
      </c>
      <c r="Q114" s="29">
        <f t="shared" si="7"/>
        <v>1</v>
      </c>
      <c r="R114" s="85">
        <f t="shared" si="6"/>
        <v>0.5</v>
      </c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</row>
    <row r="115" spans="1:147" s="5" customFormat="1" ht="15">
      <c r="A115" s="33"/>
      <c r="B115" s="33"/>
      <c r="C115" s="33"/>
      <c r="D115" s="46"/>
      <c r="E115" s="34"/>
      <c r="F115" s="34"/>
      <c r="G115" s="34"/>
      <c r="H115" s="34"/>
      <c r="I115" s="34"/>
      <c r="J115" s="34"/>
      <c r="K115" s="73"/>
      <c r="L115" s="34"/>
      <c r="M115" s="34"/>
      <c r="N115" s="27" t="s">
        <v>34</v>
      </c>
      <c r="O115" s="28" t="s">
        <v>67</v>
      </c>
      <c r="P115" s="29">
        <v>1</v>
      </c>
      <c r="Q115" s="29">
        <f t="shared" si="7"/>
        <v>1</v>
      </c>
      <c r="R115" s="85">
        <f t="shared" si="6"/>
        <v>1</v>
      </c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</row>
    <row r="116" spans="1:147" s="64" customFormat="1" ht="45">
      <c r="A116" s="61">
        <v>42</v>
      </c>
      <c r="B116" s="61">
        <v>2</v>
      </c>
      <c r="C116" s="61">
        <v>1</v>
      </c>
      <c r="D116" s="62" t="s">
        <v>184</v>
      </c>
      <c r="E116" s="63"/>
      <c r="F116" s="63"/>
      <c r="G116" s="63"/>
      <c r="H116" s="63"/>
      <c r="I116" s="63">
        <v>2</v>
      </c>
      <c r="J116" s="63"/>
      <c r="K116" s="74" t="str">
        <f t="shared" si="3"/>
        <v>DBMS</v>
      </c>
      <c r="L116" s="63" t="s">
        <v>273</v>
      </c>
      <c r="M116" s="63" t="s">
        <v>264</v>
      </c>
      <c r="N116" s="52" t="s">
        <v>233</v>
      </c>
      <c r="O116" s="53" t="s">
        <v>67</v>
      </c>
      <c r="P116" s="54">
        <v>0.5</v>
      </c>
      <c r="Q116" s="54">
        <f t="shared" si="7"/>
        <v>1</v>
      </c>
      <c r="R116" s="86">
        <f t="shared" si="6"/>
        <v>0.5</v>
      </c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  <c r="CQ116" s="55"/>
      <c r="CR116" s="55"/>
      <c r="CS116" s="55"/>
      <c r="CT116" s="55"/>
      <c r="CU116" s="55"/>
      <c r="CV116" s="55"/>
      <c r="CW116" s="55"/>
      <c r="CX116" s="55"/>
      <c r="CY116" s="55"/>
      <c r="CZ116" s="55"/>
      <c r="DA116" s="55"/>
      <c r="DB116" s="55"/>
      <c r="DC116" s="55"/>
      <c r="DD116" s="55"/>
      <c r="DE116" s="55"/>
      <c r="DF116" s="55"/>
      <c r="DG116" s="55"/>
      <c r="DH116" s="55"/>
      <c r="DI116" s="55"/>
      <c r="DJ116" s="55"/>
      <c r="DK116" s="55"/>
      <c r="DL116" s="55"/>
      <c r="DM116" s="55"/>
      <c r="DN116" s="55"/>
      <c r="DO116" s="55"/>
      <c r="DP116" s="55"/>
      <c r="DQ116" s="55"/>
      <c r="DR116" s="55"/>
      <c r="DS116" s="55"/>
      <c r="DT116" s="55"/>
      <c r="DU116" s="55"/>
      <c r="DV116" s="55"/>
      <c r="DW116" s="55"/>
      <c r="DX116" s="55"/>
      <c r="DY116" s="55"/>
      <c r="DZ116" s="55"/>
      <c r="EA116" s="55"/>
      <c r="EB116" s="55"/>
      <c r="EC116" s="55"/>
      <c r="ED116" s="55"/>
      <c r="EE116" s="55"/>
      <c r="EF116" s="55"/>
      <c r="EG116" s="55"/>
      <c r="EH116" s="55"/>
      <c r="EI116" s="55"/>
      <c r="EJ116" s="55"/>
      <c r="EK116" s="55"/>
      <c r="EL116" s="55"/>
      <c r="EM116" s="55"/>
      <c r="EN116" s="55"/>
      <c r="EO116" s="55"/>
      <c r="EP116" s="55"/>
      <c r="EQ116" s="55"/>
    </row>
    <row r="117" spans="1:147" s="60" customFormat="1" ht="15">
      <c r="A117" s="57"/>
      <c r="B117" s="57"/>
      <c r="C117" s="57"/>
      <c r="D117" s="58"/>
      <c r="E117" s="59"/>
      <c r="F117" s="59"/>
      <c r="G117" s="59"/>
      <c r="H117" s="59"/>
      <c r="I117" s="59"/>
      <c r="J117" s="59"/>
      <c r="K117" s="76"/>
      <c r="L117" s="59"/>
      <c r="M117" s="59"/>
      <c r="N117" s="52" t="s">
        <v>34</v>
      </c>
      <c r="O117" s="53" t="s">
        <v>67</v>
      </c>
      <c r="P117" s="54">
        <v>1</v>
      </c>
      <c r="Q117" s="54">
        <f t="shared" si="7"/>
        <v>1</v>
      </c>
      <c r="R117" s="86">
        <f t="shared" si="6"/>
        <v>1</v>
      </c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  <c r="CQ117" s="55"/>
      <c r="CR117" s="55"/>
      <c r="CS117" s="55"/>
      <c r="CT117" s="55"/>
      <c r="CU117" s="55"/>
      <c r="CV117" s="55"/>
      <c r="CW117" s="55"/>
      <c r="CX117" s="55"/>
      <c r="CY117" s="55"/>
      <c r="CZ117" s="55"/>
      <c r="DA117" s="55"/>
      <c r="DB117" s="55"/>
      <c r="DC117" s="55"/>
      <c r="DD117" s="55"/>
      <c r="DE117" s="55"/>
      <c r="DF117" s="55"/>
      <c r="DG117" s="55"/>
      <c r="DH117" s="55"/>
      <c r="DI117" s="55"/>
      <c r="DJ117" s="55"/>
      <c r="DK117" s="55"/>
      <c r="DL117" s="55"/>
      <c r="DM117" s="55"/>
      <c r="DN117" s="55"/>
      <c r="DO117" s="55"/>
      <c r="DP117" s="55"/>
      <c r="DQ117" s="55"/>
      <c r="DR117" s="55"/>
      <c r="DS117" s="55"/>
      <c r="DT117" s="55"/>
      <c r="DU117" s="55"/>
      <c r="DV117" s="55"/>
      <c r="DW117" s="55"/>
      <c r="DX117" s="55"/>
      <c r="DY117" s="55"/>
      <c r="DZ117" s="55"/>
      <c r="EA117" s="55"/>
      <c r="EB117" s="55"/>
      <c r="EC117" s="55"/>
      <c r="ED117" s="55"/>
      <c r="EE117" s="55"/>
      <c r="EF117" s="55"/>
      <c r="EG117" s="55"/>
      <c r="EH117" s="55"/>
      <c r="EI117" s="55"/>
      <c r="EJ117" s="55"/>
      <c r="EK117" s="55"/>
      <c r="EL117" s="55"/>
      <c r="EM117" s="55"/>
      <c r="EN117" s="55"/>
      <c r="EO117" s="55"/>
      <c r="EP117" s="55"/>
      <c r="EQ117" s="55"/>
    </row>
    <row r="118" spans="1:147" s="7" customFormat="1" ht="30">
      <c r="A118" s="35">
        <v>43</v>
      </c>
      <c r="B118" s="35">
        <v>3</v>
      </c>
      <c r="C118" s="35">
        <v>2</v>
      </c>
      <c r="D118" s="47" t="s">
        <v>186</v>
      </c>
      <c r="E118" s="36"/>
      <c r="F118" s="36"/>
      <c r="G118" s="36"/>
      <c r="H118" s="36"/>
      <c r="I118" s="36">
        <v>2</v>
      </c>
      <c r="J118" s="36"/>
      <c r="K118" s="72" t="str">
        <f t="shared" si="3"/>
        <v>DBMS</v>
      </c>
      <c r="L118" s="36" t="s">
        <v>293</v>
      </c>
      <c r="M118" s="36" t="s">
        <v>265</v>
      </c>
      <c r="N118" s="27" t="s">
        <v>234</v>
      </c>
      <c r="O118" s="28" t="s">
        <v>67</v>
      </c>
      <c r="P118" s="29">
        <v>0.5</v>
      </c>
      <c r="Q118" s="29">
        <f t="shared" si="7"/>
        <v>2</v>
      </c>
      <c r="R118" s="85">
        <f t="shared" si="6"/>
        <v>1</v>
      </c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</row>
    <row r="119" spans="1:147" ht="15" hidden="1">
      <c r="A119" s="30"/>
      <c r="B119" s="30"/>
      <c r="C119" s="30"/>
      <c r="D119" s="45" t="s">
        <v>306</v>
      </c>
      <c r="E119" s="32"/>
      <c r="F119" s="32"/>
      <c r="G119" s="32">
        <v>2</v>
      </c>
      <c r="H119" s="32"/>
      <c r="I119" s="32"/>
      <c r="J119" s="32"/>
      <c r="K119" s="77" t="str">
        <f t="shared" si="3"/>
        <v/>
      </c>
      <c r="L119" s="32"/>
      <c r="M119" s="32"/>
      <c r="N119" s="27"/>
      <c r="O119" s="28"/>
      <c r="P119" s="29"/>
      <c r="Q119" s="29">
        <f t="shared" si="7"/>
        <v>2</v>
      </c>
      <c r="R119" s="85">
        <f t="shared" si="6"/>
        <v>0</v>
      </c>
    </row>
    <row r="120" spans="1:147" ht="15" hidden="1">
      <c r="A120" s="30"/>
      <c r="B120" s="30"/>
      <c r="C120" s="30"/>
      <c r="D120" s="45" t="s">
        <v>307</v>
      </c>
      <c r="E120" s="32"/>
      <c r="F120" s="32"/>
      <c r="G120" s="32"/>
      <c r="H120" s="32"/>
      <c r="I120" s="32"/>
      <c r="J120" s="32"/>
      <c r="K120" s="77" t="str">
        <f t="shared" si="3"/>
        <v/>
      </c>
      <c r="L120" s="32"/>
      <c r="M120" s="32"/>
      <c r="N120" s="27"/>
      <c r="O120" s="28"/>
      <c r="P120" s="29"/>
      <c r="Q120" s="29">
        <f t="shared" si="7"/>
        <v>2</v>
      </c>
      <c r="R120" s="85">
        <f t="shared" si="6"/>
        <v>0</v>
      </c>
    </row>
    <row r="121" spans="1:147" ht="30" hidden="1">
      <c r="A121" s="30"/>
      <c r="B121" s="30"/>
      <c r="C121" s="30"/>
      <c r="D121" s="45" t="s">
        <v>308</v>
      </c>
      <c r="E121" s="32"/>
      <c r="F121" s="32"/>
      <c r="G121" s="32"/>
      <c r="H121" s="32"/>
      <c r="I121" s="32"/>
      <c r="J121" s="32"/>
      <c r="K121" s="77" t="str">
        <f t="shared" si="3"/>
        <v/>
      </c>
      <c r="L121" s="32"/>
      <c r="M121" s="32"/>
      <c r="N121" s="27"/>
      <c r="O121" s="28"/>
      <c r="P121" s="29"/>
      <c r="Q121" s="29">
        <f t="shared" si="7"/>
        <v>2</v>
      </c>
      <c r="R121" s="85">
        <f t="shared" si="6"/>
        <v>0</v>
      </c>
    </row>
    <row r="122" spans="1:147" s="5" customFormat="1" ht="15">
      <c r="A122" s="33"/>
      <c r="B122" s="33"/>
      <c r="C122" s="33"/>
      <c r="D122" s="46"/>
      <c r="E122" s="34"/>
      <c r="F122" s="34"/>
      <c r="G122" s="34"/>
      <c r="H122" s="34"/>
      <c r="I122" s="34"/>
      <c r="J122" s="34"/>
      <c r="K122" s="73"/>
      <c r="L122" s="34"/>
      <c r="M122" s="34"/>
      <c r="N122" s="27" t="s">
        <v>34</v>
      </c>
      <c r="O122" s="28" t="s">
        <v>67</v>
      </c>
      <c r="P122" s="29">
        <v>1</v>
      </c>
      <c r="Q122" s="29">
        <f t="shared" si="7"/>
        <v>2</v>
      </c>
      <c r="R122" s="85">
        <f t="shared" si="6"/>
        <v>2</v>
      </c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</row>
    <row r="123" spans="1:147" s="64" customFormat="1" ht="30">
      <c r="A123" s="61">
        <v>44</v>
      </c>
      <c r="B123" s="61">
        <v>4</v>
      </c>
      <c r="C123" s="61">
        <v>3</v>
      </c>
      <c r="D123" s="62" t="s">
        <v>309</v>
      </c>
      <c r="E123" s="63"/>
      <c r="F123" s="63"/>
      <c r="G123" s="63"/>
      <c r="H123" s="63"/>
      <c r="I123" s="63">
        <v>2</v>
      </c>
      <c r="J123" s="63"/>
      <c r="K123" s="74" t="str">
        <f t="shared" si="3"/>
        <v>DBMS</v>
      </c>
      <c r="L123" s="63" t="s">
        <v>294</v>
      </c>
      <c r="M123" s="63" t="s">
        <v>266</v>
      </c>
      <c r="N123" s="52" t="s">
        <v>235</v>
      </c>
      <c r="O123" s="53" t="s">
        <v>67</v>
      </c>
      <c r="P123" s="54">
        <v>0.5</v>
      </c>
      <c r="Q123" s="54">
        <f t="shared" si="7"/>
        <v>3</v>
      </c>
      <c r="R123" s="86">
        <f t="shared" si="6"/>
        <v>1.5</v>
      </c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  <c r="CC123" s="55"/>
      <c r="CD123" s="55"/>
      <c r="CE123" s="55"/>
      <c r="CF123" s="55"/>
      <c r="CG123" s="55"/>
      <c r="CH123" s="55"/>
      <c r="CI123" s="55"/>
      <c r="CJ123" s="55"/>
      <c r="CK123" s="55"/>
      <c r="CL123" s="55"/>
      <c r="CM123" s="55"/>
      <c r="CN123" s="55"/>
      <c r="CO123" s="55"/>
      <c r="CP123" s="55"/>
      <c r="CQ123" s="55"/>
      <c r="CR123" s="55"/>
      <c r="CS123" s="55"/>
      <c r="CT123" s="55"/>
      <c r="CU123" s="55"/>
      <c r="CV123" s="55"/>
      <c r="CW123" s="55"/>
      <c r="CX123" s="55"/>
      <c r="CY123" s="55"/>
      <c r="CZ123" s="55"/>
      <c r="DA123" s="55"/>
      <c r="DB123" s="55"/>
      <c r="DC123" s="55"/>
      <c r="DD123" s="55"/>
      <c r="DE123" s="55"/>
      <c r="DF123" s="55"/>
      <c r="DG123" s="55"/>
      <c r="DH123" s="55"/>
      <c r="DI123" s="55"/>
      <c r="DJ123" s="55"/>
      <c r="DK123" s="55"/>
      <c r="DL123" s="55"/>
      <c r="DM123" s="55"/>
      <c r="DN123" s="55"/>
      <c r="DO123" s="55"/>
      <c r="DP123" s="55"/>
      <c r="DQ123" s="55"/>
      <c r="DR123" s="55"/>
      <c r="DS123" s="55"/>
      <c r="DT123" s="55"/>
      <c r="DU123" s="55"/>
      <c r="DV123" s="55"/>
      <c r="DW123" s="55"/>
      <c r="DX123" s="55"/>
      <c r="DY123" s="55"/>
      <c r="DZ123" s="55"/>
      <c r="EA123" s="55"/>
      <c r="EB123" s="55"/>
      <c r="EC123" s="55"/>
      <c r="ED123" s="55"/>
      <c r="EE123" s="55"/>
      <c r="EF123" s="55"/>
      <c r="EG123" s="55"/>
      <c r="EH123" s="55"/>
      <c r="EI123" s="55"/>
      <c r="EJ123" s="55"/>
      <c r="EK123" s="55"/>
      <c r="EL123" s="55"/>
      <c r="EM123" s="55"/>
      <c r="EN123" s="55"/>
      <c r="EO123" s="55"/>
      <c r="EP123" s="55"/>
      <c r="EQ123" s="55"/>
    </row>
    <row r="124" spans="1:147" s="60" customFormat="1" ht="30">
      <c r="A124" s="57"/>
      <c r="B124" s="57"/>
      <c r="C124" s="57"/>
      <c r="D124" s="58"/>
      <c r="E124" s="59"/>
      <c r="F124" s="59"/>
      <c r="G124" s="59"/>
      <c r="H124" s="59"/>
      <c r="I124" s="59"/>
      <c r="J124" s="59"/>
      <c r="K124" s="76"/>
      <c r="L124" s="59"/>
      <c r="M124" s="59"/>
      <c r="N124" s="52" t="s">
        <v>51</v>
      </c>
      <c r="O124" s="53" t="s">
        <v>67</v>
      </c>
      <c r="P124" s="54">
        <v>1</v>
      </c>
      <c r="Q124" s="54">
        <f t="shared" si="7"/>
        <v>3</v>
      </c>
      <c r="R124" s="86">
        <f t="shared" si="6"/>
        <v>3</v>
      </c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55"/>
      <c r="BZ124" s="55"/>
      <c r="CA124" s="55"/>
      <c r="CB124" s="55"/>
      <c r="CC124" s="55"/>
      <c r="CD124" s="55"/>
      <c r="CE124" s="55"/>
      <c r="CF124" s="55"/>
      <c r="CG124" s="55"/>
      <c r="CH124" s="55"/>
      <c r="CI124" s="55"/>
      <c r="CJ124" s="55"/>
      <c r="CK124" s="55"/>
      <c r="CL124" s="55"/>
      <c r="CM124" s="55"/>
      <c r="CN124" s="55"/>
      <c r="CO124" s="55"/>
      <c r="CP124" s="55"/>
      <c r="CQ124" s="55"/>
      <c r="CR124" s="55"/>
      <c r="CS124" s="55"/>
      <c r="CT124" s="55"/>
      <c r="CU124" s="55"/>
      <c r="CV124" s="55"/>
      <c r="CW124" s="55"/>
      <c r="CX124" s="55"/>
      <c r="CY124" s="55"/>
      <c r="CZ124" s="55"/>
      <c r="DA124" s="55"/>
      <c r="DB124" s="55"/>
      <c r="DC124" s="55"/>
      <c r="DD124" s="55"/>
      <c r="DE124" s="55"/>
      <c r="DF124" s="55"/>
      <c r="DG124" s="55"/>
      <c r="DH124" s="55"/>
      <c r="DI124" s="55"/>
      <c r="DJ124" s="55"/>
      <c r="DK124" s="55"/>
      <c r="DL124" s="55"/>
      <c r="DM124" s="55"/>
      <c r="DN124" s="55"/>
      <c r="DO124" s="55"/>
      <c r="DP124" s="55"/>
      <c r="DQ124" s="55"/>
      <c r="DR124" s="55"/>
      <c r="DS124" s="55"/>
      <c r="DT124" s="55"/>
      <c r="DU124" s="55"/>
      <c r="DV124" s="55"/>
      <c r="DW124" s="55"/>
      <c r="DX124" s="55"/>
      <c r="DY124" s="55"/>
      <c r="DZ124" s="55"/>
      <c r="EA124" s="55"/>
      <c r="EB124" s="55"/>
      <c r="EC124" s="55"/>
      <c r="ED124" s="55"/>
      <c r="EE124" s="55"/>
      <c r="EF124" s="55"/>
      <c r="EG124" s="55"/>
      <c r="EH124" s="55"/>
      <c r="EI124" s="55"/>
      <c r="EJ124" s="55"/>
      <c r="EK124" s="55"/>
      <c r="EL124" s="55"/>
      <c r="EM124" s="55"/>
      <c r="EN124" s="55"/>
      <c r="EO124" s="55"/>
      <c r="EP124" s="55"/>
      <c r="EQ124" s="55"/>
    </row>
    <row r="125" spans="1:147" s="7" customFormat="1" ht="30">
      <c r="A125" s="35">
        <v>45</v>
      </c>
      <c r="B125" s="35">
        <v>1</v>
      </c>
      <c r="C125" s="35">
        <v>1</v>
      </c>
      <c r="D125" s="47" t="s">
        <v>310</v>
      </c>
      <c r="E125" s="36"/>
      <c r="F125" s="36"/>
      <c r="G125" s="36"/>
      <c r="H125" s="36"/>
      <c r="I125" s="36">
        <v>2</v>
      </c>
      <c r="J125" s="36"/>
      <c r="K125" s="72" t="str">
        <f t="shared" si="3"/>
        <v>DBMS</v>
      </c>
      <c r="L125" s="36" t="s">
        <v>295</v>
      </c>
      <c r="M125" s="36" t="s">
        <v>267</v>
      </c>
      <c r="N125" s="27" t="s">
        <v>237</v>
      </c>
      <c r="O125" s="28" t="s">
        <v>67</v>
      </c>
      <c r="P125" s="29">
        <v>0.5</v>
      </c>
      <c r="Q125" s="29">
        <f t="shared" si="7"/>
        <v>1</v>
      </c>
      <c r="R125" s="85">
        <f t="shared" si="6"/>
        <v>0.5</v>
      </c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</row>
    <row r="126" spans="1:147" s="5" customFormat="1" ht="15">
      <c r="A126" s="33"/>
      <c r="B126" s="33"/>
      <c r="C126" s="33"/>
      <c r="D126" s="46"/>
      <c r="E126" s="34"/>
      <c r="F126" s="34"/>
      <c r="G126" s="34"/>
      <c r="H126" s="34"/>
      <c r="I126" s="34"/>
      <c r="J126" s="34"/>
      <c r="K126" s="73"/>
      <c r="L126" s="34"/>
      <c r="M126" s="34"/>
      <c r="N126" s="27" t="s">
        <v>236</v>
      </c>
      <c r="O126" s="28" t="s">
        <v>67</v>
      </c>
      <c r="P126" s="29">
        <v>1</v>
      </c>
      <c r="Q126" s="29">
        <f t="shared" si="7"/>
        <v>1</v>
      </c>
      <c r="R126" s="85">
        <f t="shared" si="6"/>
        <v>1</v>
      </c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</row>
    <row r="127" spans="1:147" s="64" customFormat="1" ht="30">
      <c r="A127" s="61">
        <v>46</v>
      </c>
      <c r="B127" s="61">
        <v>3</v>
      </c>
      <c r="C127" s="61">
        <v>2</v>
      </c>
      <c r="D127" s="62" t="s">
        <v>311</v>
      </c>
      <c r="E127" s="63"/>
      <c r="F127" s="63"/>
      <c r="G127" s="63"/>
      <c r="H127" s="63"/>
      <c r="I127" s="63">
        <v>2</v>
      </c>
      <c r="J127" s="63"/>
      <c r="K127" s="74" t="str">
        <f t="shared" si="3"/>
        <v>DBMS</v>
      </c>
      <c r="L127" s="63" t="s">
        <v>296</v>
      </c>
      <c r="M127" s="63" t="s">
        <v>268</v>
      </c>
      <c r="N127" s="52" t="s">
        <v>238</v>
      </c>
      <c r="O127" s="53" t="s">
        <v>67</v>
      </c>
      <c r="P127" s="54">
        <v>0.5</v>
      </c>
      <c r="Q127" s="54">
        <f t="shared" si="7"/>
        <v>2</v>
      </c>
      <c r="R127" s="86">
        <f t="shared" si="6"/>
        <v>1</v>
      </c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  <c r="CQ127" s="55"/>
      <c r="CR127" s="55"/>
      <c r="CS127" s="55"/>
      <c r="CT127" s="55"/>
      <c r="CU127" s="55"/>
      <c r="CV127" s="55"/>
      <c r="CW127" s="55"/>
      <c r="CX127" s="55"/>
      <c r="CY127" s="55"/>
      <c r="CZ127" s="55"/>
      <c r="DA127" s="55"/>
      <c r="DB127" s="55"/>
      <c r="DC127" s="55"/>
      <c r="DD127" s="55"/>
      <c r="DE127" s="55"/>
      <c r="DF127" s="55"/>
      <c r="DG127" s="55"/>
      <c r="DH127" s="55"/>
      <c r="DI127" s="55"/>
      <c r="DJ127" s="55"/>
      <c r="DK127" s="55"/>
      <c r="DL127" s="55"/>
      <c r="DM127" s="55"/>
      <c r="DN127" s="55"/>
      <c r="DO127" s="55"/>
      <c r="DP127" s="55"/>
      <c r="DQ127" s="55"/>
      <c r="DR127" s="55"/>
      <c r="DS127" s="55"/>
      <c r="DT127" s="55"/>
      <c r="DU127" s="55"/>
      <c r="DV127" s="55"/>
      <c r="DW127" s="55"/>
      <c r="DX127" s="55"/>
      <c r="DY127" s="55"/>
      <c r="DZ127" s="55"/>
      <c r="EA127" s="55"/>
      <c r="EB127" s="55"/>
      <c r="EC127" s="55"/>
      <c r="ED127" s="55"/>
      <c r="EE127" s="55"/>
      <c r="EF127" s="55"/>
      <c r="EG127" s="55"/>
      <c r="EH127" s="55"/>
      <c r="EI127" s="55"/>
      <c r="EJ127" s="55"/>
      <c r="EK127" s="55"/>
      <c r="EL127" s="55"/>
      <c r="EM127" s="55"/>
      <c r="EN127" s="55"/>
      <c r="EO127" s="55"/>
      <c r="EP127" s="55"/>
      <c r="EQ127" s="55"/>
    </row>
    <row r="128" spans="1:147" s="68" customFormat="1" ht="15">
      <c r="A128" s="65"/>
      <c r="B128" s="65"/>
      <c r="C128" s="65"/>
      <c r="D128" s="66"/>
      <c r="E128" s="67"/>
      <c r="F128" s="67"/>
      <c r="G128" s="67"/>
      <c r="H128" s="67"/>
      <c r="I128" s="67"/>
      <c r="J128" s="67"/>
      <c r="K128" s="75"/>
      <c r="L128" s="67"/>
      <c r="M128" s="67"/>
      <c r="N128" s="52" t="s">
        <v>239</v>
      </c>
      <c r="O128" s="53" t="s">
        <v>67</v>
      </c>
      <c r="P128" s="54">
        <v>0.5</v>
      </c>
      <c r="Q128" s="54">
        <f t="shared" si="7"/>
        <v>2</v>
      </c>
      <c r="R128" s="86">
        <f t="shared" si="6"/>
        <v>1</v>
      </c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  <c r="CQ128" s="55"/>
      <c r="CR128" s="55"/>
      <c r="CS128" s="55"/>
      <c r="CT128" s="55"/>
      <c r="CU128" s="55"/>
      <c r="CV128" s="55"/>
      <c r="CW128" s="55"/>
      <c r="CX128" s="55"/>
      <c r="CY128" s="55"/>
      <c r="CZ128" s="55"/>
      <c r="DA128" s="55"/>
      <c r="DB128" s="55"/>
      <c r="DC128" s="55"/>
      <c r="DD128" s="55"/>
      <c r="DE128" s="55"/>
      <c r="DF128" s="55"/>
      <c r="DG128" s="55"/>
      <c r="DH128" s="55"/>
      <c r="DI128" s="55"/>
      <c r="DJ128" s="55"/>
      <c r="DK128" s="55"/>
      <c r="DL128" s="55"/>
      <c r="DM128" s="55"/>
      <c r="DN128" s="55"/>
      <c r="DO128" s="55"/>
      <c r="DP128" s="55"/>
      <c r="DQ128" s="55"/>
      <c r="DR128" s="55"/>
      <c r="DS128" s="55"/>
      <c r="DT128" s="55"/>
      <c r="DU128" s="55"/>
      <c r="DV128" s="55"/>
      <c r="DW128" s="55"/>
      <c r="DX128" s="55"/>
      <c r="DY128" s="55"/>
      <c r="DZ128" s="55"/>
      <c r="EA128" s="55"/>
      <c r="EB128" s="55"/>
      <c r="EC128" s="55"/>
      <c r="ED128" s="55"/>
      <c r="EE128" s="55"/>
      <c r="EF128" s="55"/>
      <c r="EG128" s="55"/>
      <c r="EH128" s="55"/>
      <c r="EI128" s="55"/>
      <c r="EJ128" s="55"/>
      <c r="EK128" s="55"/>
      <c r="EL128" s="55"/>
      <c r="EM128" s="55"/>
      <c r="EN128" s="55"/>
      <c r="EO128" s="55"/>
      <c r="EP128" s="55"/>
      <c r="EQ128" s="55"/>
    </row>
    <row r="129" spans="1:147" s="68" customFormat="1" ht="15">
      <c r="A129" s="65"/>
      <c r="B129" s="65"/>
      <c r="C129" s="65"/>
      <c r="D129" s="66"/>
      <c r="E129" s="67"/>
      <c r="F129" s="67"/>
      <c r="G129" s="67"/>
      <c r="H129" s="67"/>
      <c r="I129" s="67"/>
      <c r="J129" s="67"/>
      <c r="K129" s="75"/>
      <c r="L129" s="67"/>
      <c r="M129" s="67"/>
      <c r="N129" s="52" t="s">
        <v>240</v>
      </c>
      <c r="O129" s="53" t="s">
        <v>67</v>
      </c>
      <c r="P129" s="54">
        <v>0.5</v>
      </c>
      <c r="Q129" s="54">
        <f t="shared" si="7"/>
        <v>2</v>
      </c>
      <c r="R129" s="86">
        <f t="shared" si="6"/>
        <v>1</v>
      </c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  <c r="CS129" s="55"/>
      <c r="CT129" s="55"/>
      <c r="CU129" s="55"/>
      <c r="CV129" s="55"/>
      <c r="CW129" s="55"/>
      <c r="CX129" s="55"/>
      <c r="CY129" s="55"/>
      <c r="CZ129" s="55"/>
      <c r="DA129" s="55"/>
      <c r="DB129" s="55"/>
      <c r="DC129" s="55"/>
      <c r="DD129" s="55"/>
      <c r="DE129" s="55"/>
      <c r="DF129" s="55"/>
      <c r="DG129" s="55"/>
      <c r="DH129" s="55"/>
      <c r="DI129" s="55"/>
      <c r="DJ129" s="55"/>
      <c r="DK129" s="55"/>
      <c r="DL129" s="55"/>
      <c r="DM129" s="55"/>
      <c r="DN129" s="55"/>
      <c r="DO129" s="55"/>
      <c r="DP129" s="55"/>
      <c r="DQ129" s="55"/>
      <c r="DR129" s="55"/>
      <c r="DS129" s="55"/>
      <c r="DT129" s="55"/>
      <c r="DU129" s="55"/>
      <c r="DV129" s="55"/>
      <c r="DW129" s="55"/>
      <c r="DX129" s="55"/>
      <c r="DY129" s="55"/>
      <c r="DZ129" s="55"/>
      <c r="EA129" s="55"/>
      <c r="EB129" s="55"/>
      <c r="EC129" s="55"/>
      <c r="ED129" s="55"/>
      <c r="EE129" s="55"/>
      <c r="EF129" s="55"/>
      <c r="EG129" s="55"/>
      <c r="EH129" s="55"/>
      <c r="EI129" s="55"/>
      <c r="EJ129" s="55"/>
      <c r="EK129" s="55"/>
      <c r="EL129" s="55"/>
      <c r="EM129" s="55"/>
      <c r="EN129" s="55"/>
      <c r="EO129" s="55"/>
      <c r="EP129" s="55"/>
      <c r="EQ129" s="55"/>
    </row>
    <row r="130" spans="1:147" s="60" customFormat="1" ht="15">
      <c r="A130" s="57"/>
      <c r="B130" s="57"/>
      <c r="C130" s="57"/>
      <c r="D130" s="58"/>
      <c r="E130" s="59"/>
      <c r="F130" s="59"/>
      <c r="G130" s="59"/>
      <c r="H130" s="59"/>
      <c r="I130" s="59"/>
      <c r="J130" s="59"/>
      <c r="K130" s="76"/>
      <c r="L130" s="59"/>
      <c r="M130" s="59"/>
      <c r="N130" s="52" t="s">
        <v>241</v>
      </c>
      <c r="O130" s="53" t="s">
        <v>67</v>
      </c>
      <c r="P130" s="54">
        <v>1</v>
      </c>
      <c r="Q130" s="54">
        <f t="shared" si="7"/>
        <v>2</v>
      </c>
      <c r="R130" s="86">
        <f t="shared" si="6"/>
        <v>2</v>
      </c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  <c r="CT130" s="55"/>
      <c r="CU130" s="55"/>
      <c r="CV130" s="55"/>
      <c r="CW130" s="55"/>
      <c r="CX130" s="55"/>
      <c r="CY130" s="55"/>
      <c r="CZ130" s="55"/>
      <c r="DA130" s="55"/>
      <c r="DB130" s="55"/>
      <c r="DC130" s="55"/>
      <c r="DD130" s="55"/>
      <c r="DE130" s="55"/>
      <c r="DF130" s="55"/>
      <c r="DG130" s="55"/>
      <c r="DH130" s="55"/>
      <c r="DI130" s="55"/>
      <c r="DJ130" s="55"/>
      <c r="DK130" s="55"/>
      <c r="DL130" s="55"/>
      <c r="DM130" s="55"/>
      <c r="DN130" s="55"/>
      <c r="DO130" s="55"/>
      <c r="DP130" s="55"/>
      <c r="DQ130" s="55"/>
      <c r="DR130" s="55"/>
      <c r="DS130" s="55"/>
      <c r="DT130" s="55"/>
      <c r="DU130" s="55"/>
      <c r="DV130" s="55"/>
      <c r="DW130" s="55"/>
      <c r="DX130" s="55"/>
      <c r="DY130" s="55"/>
      <c r="DZ130" s="55"/>
      <c r="EA130" s="55"/>
      <c r="EB130" s="55"/>
      <c r="EC130" s="55"/>
      <c r="ED130" s="55"/>
      <c r="EE130" s="55"/>
      <c r="EF130" s="55"/>
      <c r="EG130" s="55"/>
      <c r="EH130" s="55"/>
      <c r="EI130" s="55"/>
      <c r="EJ130" s="55"/>
      <c r="EK130" s="55"/>
      <c r="EL130" s="55"/>
      <c r="EM130" s="55"/>
      <c r="EN130" s="55"/>
      <c r="EO130" s="55"/>
      <c r="EP130" s="55"/>
      <c r="EQ130" s="55"/>
    </row>
    <row r="131" spans="1:147" s="7" customFormat="1" ht="30">
      <c r="A131" s="35">
        <v>47</v>
      </c>
      <c r="B131" s="35">
        <v>2</v>
      </c>
      <c r="C131" s="35">
        <v>1</v>
      </c>
      <c r="D131" s="47" t="s">
        <v>312</v>
      </c>
      <c r="E131" s="36"/>
      <c r="F131" s="36"/>
      <c r="G131" s="36"/>
      <c r="H131" s="36"/>
      <c r="I131" s="36">
        <v>2</v>
      </c>
      <c r="J131" s="36"/>
      <c r="K131" s="72" t="str">
        <f t="shared" si="3"/>
        <v>DBMS</v>
      </c>
      <c r="L131" s="36" t="s">
        <v>54</v>
      </c>
      <c r="M131" s="36" t="s">
        <v>269</v>
      </c>
      <c r="N131" s="27" t="s">
        <v>52</v>
      </c>
      <c r="O131" s="28" t="s">
        <v>67</v>
      </c>
      <c r="P131" s="29">
        <v>0.5</v>
      </c>
      <c r="Q131" s="29">
        <f t="shared" si="7"/>
        <v>1</v>
      </c>
      <c r="R131" s="85">
        <f t="shared" si="6"/>
        <v>0.5</v>
      </c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</row>
    <row r="132" spans="1:147" ht="30">
      <c r="A132" s="30"/>
      <c r="B132" s="30"/>
      <c r="C132" s="30"/>
      <c r="D132" s="45"/>
      <c r="E132" s="32"/>
      <c r="F132" s="32"/>
      <c r="G132" s="32"/>
      <c r="H132" s="32"/>
      <c r="I132" s="32"/>
      <c r="J132" s="32"/>
      <c r="K132" s="77"/>
      <c r="L132" s="32"/>
      <c r="M132" s="32"/>
      <c r="N132" s="27" t="s">
        <v>242</v>
      </c>
      <c r="O132" s="28" t="s">
        <v>67</v>
      </c>
      <c r="P132" s="29">
        <v>1</v>
      </c>
      <c r="Q132" s="29">
        <f t="shared" si="7"/>
        <v>1</v>
      </c>
      <c r="R132" s="85">
        <f t="shared" si="6"/>
        <v>1</v>
      </c>
    </row>
    <row r="133" spans="1:147" s="5" customFormat="1" ht="30">
      <c r="A133" s="33"/>
      <c r="B133" s="33"/>
      <c r="C133" s="33"/>
      <c r="D133" s="46"/>
      <c r="E133" s="34"/>
      <c r="F133" s="34"/>
      <c r="G133" s="34"/>
      <c r="H133" s="34"/>
      <c r="I133" s="34"/>
      <c r="J133" s="34"/>
      <c r="K133" s="73"/>
      <c r="L133" s="34"/>
      <c r="M133" s="34"/>
      <c r="N133" s="27" t="s">
        <v>35</v>
      </c>
      <c r="O133" s="28" t="s">
        <v>67</v>
      </c>
      <c r="P133" s="29">
        <v>1</v>
      </c>
      <c r="Q133" s="29">
        <f t="shared" si="7"/>
        <v>1</v>
      </c>
      <c r="R133" s="85">
        <f t="shared" si="6"/>
        <v>1</v>
      </c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</row>
    <row r="134" spans="1:147" s="64" customFormat="1" ht="30">
      <c r="A134" s="61">
        <v>48</v>
      </c>
      <c r="B134" s="61">
        <v>1</v>
      </c>
      <c r="C134" s="61">
        <v>1</v>
      </c>
      <c r="D134" s="62" t="s">
        <v>313</v>
      </c>
      <c r="E134" s="63"/>
      <c r="F134" s="63"/>
      <c r="G134" s="63"/>
      <c r="H134" s="63"/>
      <c r="I134" s="63">
        <v>2</v>
      </c>
      <c r="J134" s="63"/>
      <c r="K134" s="74" t="str">
        <f t="shared" si="3"/>
        <v>DBMS</v>
      </c>
      <c r="L134" s="63" t="s">
        <v>297</v>
      </c>
      <c r="M134" s="63" t="s">
        <v>270</v>
      </c>
      <c r="N134" s="52" t="s">
        <v>53</v>
      </c>
      <c r="O134" s="53" t="s">
        <v>67</v>
      </c>
      <c r="P134" s="54">
        <v>0.5</v>
      </c>
      <c r="Q134" s="54">
        <f t="shared" si="7"/>
        <v>1</v>
      </c>
      <c r="R134" s="86">
        <f t="shared" si="6"/>
        <v>0.5</v>
      </c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55"/>
      <c r="BX134" s="55"/>
      <c r="BY134" s="55"/>
      <c r="BZ134" s="55"/>
      <c r="CA134" s="55"/>
      <c r="CB134" s="55"/>
      <c r="CC134" s="55"/>
      <c r="CD134" s="55"/>
      <c r="CE134" s="55"/>
      <c r="CF134" s="55"/>
      <c r="CG134" s="55"/>
      <c r="CH134" s="55"/>
      <c r="CI134" s="55"/>
      <c r="CJ134" s="55"/>
      <c r="CK134" s="55"/>
      <c r="CL134" s="55"/>
      <c r="CM134" s="55"/>
      <c r="CN134" s="55"/>
      <c r="CO134" s="55"/>
      <c r="CP134" s="55"/>
      <c r="CQ134" s="55"/>
      <c r="CR134" s="55"/>
      <c r="CS134" s="55"/>
      <c r="CT134" s="55"/>
      <c r="CU134" s="55"/>
      <c r="CV134" s="55"/>
      <c r="CW134" s="55"/>
      <c r="CX134" s="55"/>
      <c r="CY134" s="55"/>
      <c r="CZ134" s="55"/>
      <c r="DA134" s="55"/>
      <c r="DB134" s="55"/>
      <c r="DC134" s="55"/>
      <c r="DD134" s="55"/>
      <c r="DE134" s="55"/>
      <c r="DF134" s="55"/>
      <c r="DG134" s="55"/>
      <c r="DH134" s="55"/>
      <c r="DI134" s="55"/>
      <c r="DJ134" s="55"/>
      <c r="DK134" s="55"/>
      <c r="DL134" s="55"/>
      <c r="DM134" s="55"/>
      <c r="DN134" s="55"/>
      <c r="DO134" s="55"/>
      <c r="DP134" s="55"/>
      <c r="DQ134" s="55"/>
      <c r="DR134" s="55"/>
      <c r="DS134" s="55"/>
      <c r="DT134" s="55"/>
      <c r="DU134" s="55"/>
      <c r="DV134" s="55"/>
      <c r="DW134" s="55"/>
      <c r="DX134" s="55"/>
      <c r="DY134" s="55"/>
      <c r="DZ134" s="55"/>
      <c r="EA134" s="55"/>
      <c r="EB134" s="55"/>
      <c r="EC134" s="55"/>
      <c r="ED134" s="55"/>
      <c r="EE134" s="55"/>
      <c r="EF134" s="55"/>
      <c r="EG134" s="55"/>
      <c r="EH134" s="55"/>
      <c r="EI134" s="55"/>
      <c r="EJ134" s="55"/>
      <c r="EK134" s="55"/>
      <c r="EL134" s="55"/>
      <c r="EM134" s="55"/>
      <c r="EN134" s="55"/>
      <c r="EO134" s="55"/>
      <c r="EP134" s="55"/>
      <c r="EQ134" s="55"/>
    </row>
    <row r="135" spans="1:147" s="68" customFormat="1" ht="30">
      <c r="A135" s="65"/>
      <c r="B135" s="65"/>
      <c r="C135" s="65"/>
      <c r="D135" s="66"/>
      <c r="E135" s="67"/>
      <c r="F135" s="67"/>
      <c r="G135" s="67"/>
      <c r="H135" s="67"/>
      <c r="I135" s="67"/>
      <c r="J135" s="67"/>
      <c r="K135" s="75"/>
      <c r="L135" s="67"/>
      <c r="M135" s="67"/>
      <c r="N135" s="52" t="s">
        <v>55</v>
      </c>
      <c r="O135" s="53" t="s">
        <v>67</v>
      </c>
      <c r="P135" s="54">
        <v>1</v>
      </c>
      <c r="Q135" s="54">
        <f t="shared" si="7"/>
        <v>1</v>
      </c>
      <c r="R135" s="86">
        <f t="shared" si="6"/>
        <v>1</v>
      </c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/>
      <c r="CG135" s="55"/>
      <c r="CH135" s="55"/>
      <c r="CI135" s="55"/>
      <c r="CJ135" s="55"/>
      <c r="CK135" s="55"/>
      <c r="CL135" s="55"/>
      <c r="CM135" s="55"/>
      <c r="CN135" s="55"/>
      <c r="CO135" s="55"/>
      <c r="CP135" s="55"/>
      <c r="CQ135" s="55"/>
      <c r="CR135" s="55"/>
      <c r="CS135" s="55"/>
      <c r="CT135" s="55"/>
      <c r="CU135" s="55"/>
      <c r="CV135" s="55"/>
      <c r="CW135" s="55"/>
      <c r="CX135" s="55"/>
      <c r="CY135" s="55"/>
      <c r="CZ135" s="55"/>
      <c r="DA135" s="55"/>
      <c r="DB135" s="55"/>
      <c r="DC135" s="55"/>
      <c r="DD135" s="55"/>
      <c r="DE135" s="55"/>
      <c r="DF135" s="55"/>
      <c r="DG135" s="55"/>
      <c r="DH135" s="55"/>
      <c r="DI135" s="55"/>
      <c r="DJ135" s="55"/>
      <c r="DK135" s="55"/>
      <c r="DL135" s="55"/>
      <c r="DM135" s="55"/>
      <c r="DN135" s="55"/>
      <c r="DO135" s="55"/>
      <c r="DP135" s="55"/>
      <c r="DQ135" s="55"/>
      <c r="DR135" s="55"/>
      <c r="DS135" s="55"/>
      <c r="DT135" s="55"/>
      <c r="DU135" s="55"/>
      <c r="DV135" s="55"/>
      <c r="DW135" s="55"/>
      <c r="DX135" s="55"/>
      <c r="DY135" s="55"/>
      <c r="DZ135" s="55"/>
      <c r="EA135" s="55"/>
      <c r="EB135" s="55"/>
      <c r="EC135" s="55"/>
      <c r="ED135" s="55"/>
      <c r="EE135" s="55"/>
      <c r="EF135" s="55"/>
      <c r="EG135" s="55"/>
      <c r="EH135" s="55"/>
      <c r="EI135" s="55"/>
      <c r="EJ135" s="55"/>
      <c r="EK135" s="55"/>
      <c r="EL135" s="55"/>
      <c r="EM135" s="55"/>
      <c r="EN135" s="55"/>
      <c r="EO135" s="55"/>
      <c r="EP135" s="55"/>
      <c r="EQ135" s="55"/>
    </row>
    <row r="136" spans="1:147" s="60" customFormat="1" ht="30">
      <c r="A136" s="57"/>
      <c r="B136" s="57"/>
      <c r="C136" s="57"/>
      <c r="D136" s="58"/>
      <c r="E136" s="59"/>
      <c r="F136" s="59"/>
      <c r="G136" s="59"/>
      <c r="H136" s="59"/>
      <c r="I136" s="59"/>
      <c r="J136" s="59"/>
      <c r="K136" s="76"/>
      <c r="L136" s="59"/>
      <c r="M136" s="59"/>
      <c r="N136" s="52" t="s">
        <v>36</v>
      </c>
      <c r="O136" s="53" t="s">
        <v>67</v>
      </c>
      <c r="P136" s="54">
        <v>1</v>
      </c>
      <c r="Q136" s="54">
        <f t="shared" si="7"/>
        <v>1</v>
      </c>
      <c r="R136" s="86">
        <f t="shared" si="6"/>
        <v>1</v>
      </c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  <c r="BS136" s="55"/>
      <c r="BT136" s="55"/>
      <c r="BU136" s="55"/>
      <c r="BV136" s="55"/>
      <c r="BW136" s="55"/>
      <c r="BX136" s="55"/>
      <c r="BY136" s="55"/>
      <c r="BZ136" s="55"/>
      <c r="CA136" s="55"/>
      <c r="CB136" s="55"/>
      <c r="CC136" s="55"/>
      <c r="CD136" s="55"/>
      <c r="CE136" s="55"/>
      <c r="CF136" s="55"/>
      <c r="CG136" s="55"/>
      <c r="CH136" s="55"/>
      <c r="CI136" s="55"/>
      <c r="CJ136" s="55"/>
      <c r="CK136" s="55"/>
      <c r="CL136" s="55"/>
      <c r="CM136" s="55"/>
      <c r="CN136" s="55"/>
      <c r="CO136" s="55"/>
      <c r="CP136" s="55"/>
      <c r="CQ136" s="55"/>
      <c r="CR136" s="55"/>
      <c r="CS136" s="55"/>
      <c r="CT136" s="55"/>
      <c r="CU136" s="55"/>
      <c r="CV136" s="55"/>
      <c r="CW136" s="55"/>
      <c r="CX136" s="55"/>
      <c r="CY136" s="55"/>
      <c r="CZ136" s="55"/>
      <c r="DA136" s="55"/>
      <c r="DB136" s="55"/>
      <c r="DC136" s="55"/>
      <c r="DD136" s="55"/>
      <c r="DE136" s="55"/>
      <c r="DF136" s="55"/>
      <c r="DG136" s="55"/>
      <c r="DH136" s="55"/>
      <c r="DI136" s="55"/>
      <c r="DJ136" s="55"/>
      <c r="DK136" s="55"/>
      <c r="DL136" s="55"/>
      <c r="DM136" s="55"/>
      <c r="DN136" s="55"/>
      <c r="DO136" s="55"/>
      <c r="DP136" s="55"/>
      <c r="DQ136" s="55"/>
      <c r="DR136" s="55"/>
      <c r="DS136" s="55"/>
      <c r="DT136" s="55"/>
      <c r="DU136" s="55"/>
      <c r="DV136" s="55"/>
      <c r="DW136" s="55"/>
      <c r="DX136" s="55"/>
      <c r="DY136" s="55"/>
      <c r="DZ136" s="55"/>
      <c r="EA136" s="55"/>
      <c r="EB136" s="55"/>
      <c r="EC136" s="55"/>
      <c r="ED136" s="55"/>
      <c r="EE136" s="55"/>
      <c r="EF136" s="55"/>
      <c r="EG136" s="55"/>
      <c r="EH136" s="55"/>
      <c r="EI136" s="55"/>
      <c r="EJ136" s="55"/>
      <c r="EK136" s="55"/>
      <c r="EL136" s="55"/>
      <c r="EM136" s="55"/>
      <c r="EN136" s="55"/>
      <c r="EO136" s="55"/>
      <c r="EP136" s="55"/>
      <c r="EQ136" s="55"/>
    </row>
    <row r="137" spans="1:147" s="7" customFormat="1" ht="45">
      <c r="A137" s="35">
        <v>49</v>
      </c>
      <c r="B137" s="35">
        <v>4</v>
      </c>
      <c r="C137" s="35">
        <v>4</v>
      </c>
      <c r="D137" s="47" t="s">
        <v>314</v>
      </c>
      <c r="E137" s="36"/>
      <c r="F137" s="36"/>
      <c r="G137" s="36"/>
      <c r="H137" s="36">
        <v>2</v>
      </c>
      <c r="I137" s="36">
        <v>2</v>
      </c>
      <c r="J137" s="36"/>
      <c r="K137" s="72" t="str">
        <f t="shared" si="3"/>
        <v>BOTH</v>
      </c>
      <c r="L137" s="36" t="s">
        <v>57</v>
      </c>
      <c r="M137" s="36" t="s">
        <v>60</v>
      </c>
      <c r="N137" s="27" t="s">
        <v>61</v>
      </c>
      <c r="O137" s="28" t="s">
        <v>65</v>
      </c>
      <c r="P137" s="29">
        <v>0.5</v>
      </c>
      <c r="Q137" s="29">
        <f t="shared" si="7"/>
        <v>4</v>
      </c>
      <c r="R137" s="85">
        <f t="shared" si="6"/>
        <v>2</v>
      </c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</row>
    <row r="138" spans="1:147" ht="15">
      <c r="A138" s="30"/>
      <c r="B138" s="30"/>
      <c r="C138" s="30"/>
      <c r="D138" s="45"/>
      <c r="E138" s="32"/>
      <c r="F138" s="32"/>
      <c r="G138" s="32"/>
      <c r="H138" s="32"/>
      <c r="I138" s="32"/>
      <c r="J138" s="32"/>
      <c r="K138" s="77"/>
      <c r="L138" s="32"/>
      <c r="M138" s="32"/>
      <c r="N138" s="27" t="s">
        <v>62</v>
      </c>
      <c r="O138" s="28" t="s">
        <v>65</v>
      </c>
      <c r="P138" s="29">
        <v>0.5</v>
      </c>
      <c r="Q138" s="29">
        <f t="shared" si="7"/>
        <v>4</v>
      </c>
      <c r="R138" s="85">
        <f t="shared" si="6"/>
        <v>2</v>
      </c>
    </row>
    <row r="139" spans="1:147" ht="30">
      <c r="A139" s="30"/>
      <c r="B139" s="30"/>
      <c r="C139" s="30"/>
      <c r="D139" s="45"/>
      <c r="E139" s="32"/>
      <c r="F139" s="32"/>
      <c r="G139" s="32"/>
      <c r="H139" s="32"/>
      <c r="I139" s="32"/>
      <c r="J139" s="32"/>
      <c r="K139" s="77"/>
      <c r="L139" s="36" t="s">
        <v>58</v>
      </c>
      <c r="M139" s="40" t="s">
        <v>59</v>
      </c>
      <c r="N139" s="27" t="s">
        <v>63</v>
      </c>
      <c r="O139" s="28" t="s">
        <v>67</v>
      </c>
      <c r="P139" s="29">
        <v>0.5</v>
      </c>
      <c r="Q139" s="29">
        <f t="shared" si="7"/>
        <v>4</v>
      </c>
      <c r="R139" s="85">
        <f t="shared" si="6"/>
        <v>2</v>
      </c>
    </row>
    <row r="140" spans="1:147" ht="15">
      <c r="A140" s="30"/>
      <c r="B140" s="30"/>
      <c r="C140" s="30"/>
      <c r="D140" s="45"/>
      <c r="E140" s="32"/>
      <c r="F140" s="32"/>
      <c r="G140" s="32"/>
      <c r="H140" s="32"/>
      <c r="I140" s="32"/>
      <c r="J140" s="32"/>
      <c r="K140" s="77"/>
      <c r="L140" s="32"/>
      <c r="M140" s="32"/>
      <c r="N140" s="27" t="s">
        <v>64</v>
      </c>
      <c r="O140" s="28" t="s">
        <v>67</v>
      </c>
      <c r="P140" s="29">
        <v>1</v>
      </c>
      <c r="Q140" s="29">
        <f t="shared" si="7"/>
        <v>4</v>
      </c>
      <c r="R140" s="85">
        <f t="shared" si="6"/>
        <v>4</v>
      </c>
    </row>
    <row r="141" spans="1:147" s="64" customFormat="1" ht="30">
      <c r="A141" s="61">
        <v>50</v>
      </c>
      <c r="B141" s="61">
        <v>1</v>
      </c>
      <c r="C141" s="61">
        <v>1</v>
      </c>
      <c r="D141" s="62" t="s">
        <v>315</v>
      </c>
      <c r="E141" s="63"/>
      <c r="F141" s="63"/>
      <c r="G141" s="63"/>
      <c r="H141" s="63"/>
      <c r="I141" s="63">
        <v>2</v>
      </c>
      <c r="J141" s="63"/>
      <c r="K141" s="74" t="str">
        <f t="shared" si="3"/>
        <v>DBMS</v>
      </c>
      <c r="L141" s="63" t="s">
        <v>298</v>
      </c>
      <c r="M141" s="63" t="s">
        <v>271</v>
      </c>
      <c r="N141" s="52" t="s">
        <v>243</v>
      </c>
      <c r="O141" s="53" t="s">
        <v>67</v>
      </c>
      <c r="P141" s="54">
        <v>1</v>
      </c>
      <c r="Q141" s="54">
        <f t="shared" ref="Q141:Q147" si="8">IF(C141&gt;0, C141, Q140)</f>
        <v>1</v>
      </c>
      <c r="R141" s="86">
        <f t="shared" si="6"/>
        <v>1</v>
      </c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  <c r="BM141" s="55"/>
      <c r="BN141" s="55"/>
      <c r="BO141" s="55"/>
      <c r="BP141" s="55"/>
      <c r="BQ141" s="55"/>
      <c r="BR141" s="55"/>
      <c r="BS141" s="55"/>
      <c r="BT141" s="55"/>
      <c r="BU141" s="55"/>
      <c r="BV141" s="55"/>
      <c r="BW141" s="55"/>
      <c r="BX141" s="55"/>
      <c r="BY141" s="55"/>
      <c r="BZ141" s="55"/>
      <c r="CA141" s="55"/>
      <c r="CB141" s="55"/>
      <c r="CC141" s="55"/>
      <c r="CD141" s="55"/>
      <c r="CE141" s="55"/>
      <c r="CF141" s="55"/>
      <c r="CG141" s="55"/>
      <c r="CH141" s="55"/>
      <c r="CI141" s="55"/>
      <c r="CJ141" s="55"/>
      <c r="CK141" s="55"/>
      <c r="CL141" s="55"/>
      <c r="CM141" s="55"/>
      <c r="CN141" s="55"/>
      <c r="CO141" s="55"/>
      <c r="CP141" s="55"/>
      <c r="CQ141" s="55"/>
      <c r="CR141" s="55"/>
      <c r="CS141" s="55"/>
      <c r="CT141" s="55"/>
      <c r="CU141" s="55"/>
      <c r="CV141" s="55"/>
      <c r="CW141" s="55"/>
      <c r="CX141" s="55"/>
      <c r="CY141" s="55"/>
      <c r="CZ141" s="55"/>
      <c r="DA141" s="55"/>
      <c r="DB141" s="55"/>
      <c r="DC141" s="55"/>
      <c r="DD141" s="55"/>
      <c r="DE141" s="55"/>
      <c r="DF141" s="55"/>
      <c r="DG141" s="55"/>
      <c r="DH141" s="55"/>
      <c r="DI141" s="55"/>
      <c r="DJ141" s="55"/>
      <c r="DK141" s="55"/>
      <c r="DL141" s="55"/>
      <c r="DM141" s="55"/>
      <c r="DN141" s="55"/>
      <c r="DO141" s="55"/>
      <c r="DP141" s="55"/>
      <c r="DQ141" s="55"/>
      <c r="DR141" s="55"/>
      <c r="DS141" s="55"/>
      <c r="DT141" s="55"/>
      <c r="DU141" s="55"/>
      <c r="DV141" s="55"/>
      <c r="DW141" s="55"/>
      <c r="DX141" s="55"/>
      <c r="DY141" s="55"/>
      <c r="DZ141" s="55"/>
      <c r="EA141" s="55"/>
      <c r="EB141" s="55"/>
      <c r="EC141" s="55"/>
      <c r="ED141" s="55"/>
      <c r="EE141" s="55"/>
      <c r="EF141" s="55"/>
      <c r="EG141" s="55"/>
      <c r="EH141" s="55"/>
      <c r="EI141" s="55"/>
      <c r="EJ141" s="55"/>
      <c r="EK141" s="55"/>
      <c r="EL141" s="55"/>
      <c r="EM141" s="55"/>
      <c r="EN141" s="55"/>
      <c r="EO141" s="55"/>
      <c r="EP141" s="55"/>
      <c r="EQ141" s="55"/>
    </row>
    <row r="142" spans="1:147" s="68" customFormat="1" ht="30" hidden="1">
      <c r="A142" s="65"/>
      <c r="B142" s="65"/>
      <c r="C142" s="65"/>
      <c r="D142" s="66" t="s">
        <v>316</v>
      </c>
      <c r="E142" s="67"/>
      <c r="F142" s="67"/>
      <c r="G142" s="67">
        <v>2</v>
      </c>
      <c r="H142" s="67"/>
      <c r="I142" s="67"/>
      <c r="J142" s="67"/>
      <c r="K142" s="75" t="str">
        <f t="shared" si="3"/>
        <v/>
      </c>
      <c r="L142" s="67"/>
      <c r="M142" s="67"/>
      <c r="N142" s="52"/>
      <c r="O142" s="53"/>
      <c r="P142" s="54"/>
      <c r="Q142" s="54">
        <f t="shared" si="8"/>
        <v>1</v>
      </c>
      <c r="R142" s="86">
        <f t="shared" ref="R142:R147" si="9">P142*Q142</f>
        <v>0</v>
      </c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55"/>
      <c r="BR142" s="55"/>
      <c r="BS142" s="55"/>
      <c r="BT142" s="55"/>
      <c r="BU142" s="55"/>
      <c r="BV142" s="55"/>
      <c r="BW142" s="55"/>
      <c r="BX142" s="55"/>
      <c r="BY142" s="55"/>
      <c r="BZ142" s="55"/>
      <c r="CA142" s="55"/>
      <c r="CB142" s="55"/>
      <c r="CC142" s="55"/>
      <c r="CD142" s="55"/>
      <c r="CE142" s="55"/>
      <c r="CF142" s="55"/>
      <c r="CG142" s="55"/>
      <c r="CH142" s="55"/>
      <c r="CI142" s="55"/>
      <c r="CJ142" s="55"/>
      <c r="CK142" s="55"/>
      <c r="CL142" s="55"/>
      <c r="CM142" s="55"/>
      <c r="CN142" s="55"/>
      <c r="CO142" s="55"/>
      <c r="CP142" s="55"/>
      <c r="CQ142" s="55"/>
      <c r="CR142" s="55"/>
      <c r="CS142" s="55"/>
      <c r="CT142" s="55"/>
      <c r="CU142" s="55"/>
      <c r="CV142" s="55"/>
      <c r="CW142" s="55"/>
      <c r="CX142" s="55"/>
      <c r="CY142" s="55"/>
      <c r="CZ142" s="55"/>
      <c r="DA142" s="55"/>
      <c r="DB142" s="55"/>
      <c r="DC142" s="55"/>
      <c r="DD142" s="55"/>
      <c r="DE142" s="55"/>
      <c r="DF142" s="55"/>
      <c r="DG142" s="55"/>
      <c r="DH142" s="55"/>
      <c r="DI142" s="55"/>
      <c r="DJ142" s="55"/>
      <c r="DK142" s="55"/>
      <c r="DL142" s="55"/>
      <c r="DM142" s="55"/>
      <c r="DN142" s="55"/>
      <c r="DO142" s="55"/>
      <c r="DP142" s="55"/>
      <c r="DQ142" s="55"/>
      <c r="DR142" s="55"/>
      <c r="DS142" s="55"/>
      <c r="DT142" s="55"/>
      <c r="DU142" s="55"/>
      <c r="DV142" s="55"/>
      <c r="DW142" s="55"/>
      <c r="DX142" s="55"/>
      <c r="DY142" s="55"/>
      <c r="DZ142" s="55"/>
      <c r="EA142" s="55"/>
      <c r="EB142" s="55"/>
      <c r="EC142" s="55"/>
      <c r="ED142" s="55"/>
      <c r="EE142" s="55"/>
      <c r="EF142" s="55"/>
      <c r="EG142" s="55"/>
      <c r="EH142" s="55"/>
      <c r="EI142" s="55"/>
      <c r="EJ142" s="55"/>
      <c r="EK142" s="55"/>
      <c r="EL142" s="55"/>
      <c r="EM142" s="55"/>
      <c r="EN142" s="55"/>
      <c r="EO142" s="55"/>
      <c r="EP142" s="55"/>
      <c r="EQ142" s="55"/>
    </row>
    <row r="143" spans="1:147" s="68" customFormat="1" ht="15" hidden="1">
      <c r="A143" s="65"/>
      <c r="B143" s="65"/>
      <c r="C143" s="65"/>
      <c r="D143" s="66" t="s">
        <v>317</v>
      </c>
      <c r="E143" s="67"/>
      <c r="F143" s="67"/>
      <c r="G143" s="67">
        <v>2</v>
      </c>
      <c r="H143" s="67"/>
      <c r="I143" s="67"/>
      <c r="J143" s="67"/>
      <c r="K143" s="75" t="str">
        <f t="shared" si="3"/>
        <v/>
      </c>
      <c r="L143" s="67"/>
      <c r="M143" s="67"/>
      <c r="N143" s="52"/>
      <c r="O143" s="53"/>
      <c r="P143" s="54"/>
      <c r="Q143" s="54">
        <f t="shared" si="8"/>
        <v>1</v>
      </c>
      <c r="R143" s="86">
        <f t="shared" si="9"/>
        <v>0</v>
      </c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  <c r="BL143" s="55"/>
      <c r="BM143" s="55"/>
      <c r="BN143" s="55"/>
      <c r="BO143" s="55"/>
      <c r="BP143" s="55"/>
      <c r="BQ143" s="55"/>
      <c r="BR143" s="55"/>
      <c r="BS143" s="55"/>
      <c r="BT143" s="55"/>
      <c r="BU143" s="55"/>
      <c r="BV143" s="55"/>
      <c r="BW143" s="55"/>
      <c r="BX143" s="55"/>
      <c r="BY143" s="55"/>
      <c r="BZ143" s="55"/>
      <c r="CA143" s="55"/>
      <c r="CB143" s="55"/>
      <c r="CC143" s="55"/>
      <c r="CD143" s="55"/>
      <c r="CE143" s="55"/>
      <c r="CF143" s="55"/>
      <c r="CG143" s="55"/>
      <c r="CH143" s="55"/>
      <c r="CI143" s="55"/>
      <c r="CJ143" s="55"/>
      <c r="CK143" s="55"/>
      <c r="CL143" s="55"/>
      <c r="CM143" s="55"/>
      <c r="CN143" s="55"/>
      <c r="CO143" s="55"/>
      <c r="CP143" s="55"/>
      <c r="CQ143" s="55"/>
      <c r="CR143" s="55"/>
      <c r="CS143" s="55"/>
      <c r="CT143" s="55"/>
      <c r="CU143" s="55"/>
      <c r="CV143" s="55"/>
      <c r="CW143" s="55"/>
      <c r="CX143" s="55"/>
      <c r="CY143" s="55"/>
      <c r="CZ143" s="55"/>
      <c r="DA143" s="55"/>
      <c r="DB143" s="55"/>
      <c r="DC143" s="55"/>
      <c r="DD143" s="55"/>
      <c r="DE143" s="55"/>
      <c r="DF143" s="55"/>
      <c r="DG143" s="55"/>
      <c r="DH143" s="55"/>
      <c r="DI143" s="55"/>
      <c r="DJ143" s="55"/>
      <c r="DK143" s="55"/>
      <c r="DL143" s="55"/>
      <c r="DM143" s="55"/>
      <c r="DN143" s="55"/>
      <c r="DO143" s="55"/>
      <c r="DP143" s="55"/>
      <c r="DQ143" s="55"/>
      <c r="DR143" s="55"/>
      <c r="DS143" s="55"/>
      <c r="DT143" s="55"/>
      <c r="DU143" s="55"/>
      <c r="DV143" s="55"/>
      <c r="DW143" s="55"/>
      <c r="DX143" s="55"/>
      <c r="DY143" s="55"/>
      <c r="DZ143" s="55"/>
      <c r="EA143" s="55"/>
      <c r="EB143" s="55"/>
      <c r="EC143" s="55"/>
      <c r="ED143" s="55"/>
      <c r="EE143" s="55"/>
      <c r="EF143" s="55"/>
      <c r="EG143" s="55"/>
      <c r="EH143" s="55"/>
      <c r="EI143" s="55"/>
      <c r="EJ143" s="55"/>
      <c r="EK143" s="55"/>
      <c r="EL143" s="55"/>
      <c r="EM143" s="55"/>
      <c r="EN143" s="55"/>
      <c r="EO143" s="55"/>
      <c r="EP143" s="55"/>
      <c r="EQ143" s="55"/>
    </row>
    <row r="144" spans="1:147" s="68" customFormat="1" ht="15" hidden="1">
      <c r="A144" s="65"/>
      <c r="B144" s="65"/>
      <c r="C144" s="65"/>
      <c r="D144" s="66" t="s">
        <v>318</v>
      </c>
      <c r="E144" s="67"/>
      <c r="F144" s="67"/>
      <c r="G144" s="67">
        <v>2</v>
      </c>
      <c r="H144" s="67"/>
      <c r="I144" s="67"/>
      <c r="J144" s="67"/>
      <c r="K144" s="75" t="str">
        <f t="shared" si="3"/>
        <v/>
      </c>
      <c r="L144" s="67"/>
      <c r="M144" s="67"/>
      <c r="N144" s="52"/>
      <c r="O144" s="53"/>
      <c r="P144" s="54"/>
      <c r="Q144" s="54">
        <f t="shared" si="8"/>
        <v>1</v>
      </c>
      <c r="R144" s="86">
        <f t="shared" si="9"/>
        <v>0</v>
      </c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55"/>
      <c r="BQ144" s="55"/>
      <c r="BR144" s="55"/>
      <c r="BS144" s="55"/>
      <c r="BT144" s="55"/>
      <c r="BU144" s="55"/>
      <c r="BV144" s="55"/>
      <c r="BW144" s="55"/>
      <c r="BX144" s="55"/>
      <c r="BY144" s="55"/>
      <c r="BZ144" s="55"/>
      <c r="CA144" s="55"/>
      <c r="CB144" s="55"/>
      <c r="CC144" s="55"/>
      <c r="CD144" s="55"/>
      <c r="CE144" s="55"/>
      <c r="CF144" s="55"/>
      <c r="CG144" s="55"/>
      <c r="CH144" s="55"/>
      <c r="CI144" s="55"/>
      <c r="CJ144" s="55"/>
      <c r="CK144" s="55"/>
      <c r="CL144" s="55"/>
      <c r="CM144" s="55"/>
      <c r="CN144" s="55"/>
      <c r="CO144" s="55"/>
      <c r="CP144" s="55"/>
      <c r="CQ144" s="55"/>
      <c r="CR144" s="55"/>
      <c r="CS144" s="55"/>
      <c r="CT144" s="55"/>
      <c r="CU144" s="55"/>
      <c r="CV144" s="55"/>
      <c r="CW144" s="55"/>
      <c r="CX144" s="55"/>
      <c r="CY144" s="55"/>
      <c r="CZ144" s="55"/>
      <c r="DA144" s="55"/>
      <c r="DB144" s="55"/>
      <c r="DC144" s="55"/>
      <c r="DD144" s="55"/>
      <c r="DE144" s="55"/>
      <c r="DF144" s="55"/>
      <c r="DG144" s="55"/>
      <c r="DH144" s="55"/>
      <c r="DI144" s="55"/>
      <c r="DJ144" s="55"/>
      <c r="DK144" s="55"/>
      <c r="DL144" s="55"/>
      <c r="DM144" s="55"/>
      <c r="DN144" s="55"/>
      <c r="DO144" s="55"/>
      <c r="DP144" s="55"/>
      <c r="DQ144" s="55"/>
      <c r="DR144" s="55"/>
      <c r="DS144" s="55"/>
      <c r="DT144" s="55"/>
      <c r="DU144" s="55"/>
      <c r="DV144" s="55"/>
      <c r="DW144" s="55"/>
      <c r="DX144" s="55"/>
      <c r="DY144" s="55"/>
      <c r="DZ144" s="55"/>
      <c r="EA144" s="55"/>
      <c r="EB144" s="55"/>
      <c r="EC144" s="55"/>
      <c r="ED144" s="55"/>
      <c r="EE144" s="55"/>
      <c r="EF144" s="55"/>
      <c r="EG144" s="55"/>
      <c r="EH144" s="55"/>
      <c r="EI144" s="55"/>
      <c r="EJ144" s="55"/>
      <c r="EK144" s="55"/>
      <c r="EL144" s="55"/>
      <c r="EM144" s="55"/>
      <c r="EN144" s="55"/>
      <c r="EO144" s="55"/>
      <c r="EP144" s="55"/>
      <c r="EQ144" s="55"/>
    </row>
    <row r="145" spans="1:147" s="60" customFormat="1" ht="30">
      <c r="A145" s="57"/>
      <c r="B145" s="57"/>
      <c r="C145" s="57"/>
      <c r="D145" s="58"/>
      <c r="E145" s="59"/>
      <c r="F145" s="59"/>
      <c r="G145" s="59"/>
      <c r="H145" s="59"/>
      <c r="I145" s="59"/>
      <c r="J145" s="59"/>
      <c r="K145" s="76"/>
      <c r="L145" s="59"/>
      <c r="M145" s="59"/>
      <c r="N145" s="52" t="s">
        <v>56</v>
      </c>
      <c r="O145" s="53" t="s">
        <v>67</v>
      </c>
      <c r="P145" s="54">
        <v>1</v>
      </c>
      <c r="Q145" s="54">
        <f t="shared" si="8"/>
        <v>1</v>
      </c>
      <c r="R145" s="86">
        <f t="shared" si="9"/>
        <v>1</v>
      </c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  <c r="BL145" s="55"/>
      <c r="BM145" s="55"/>
      <c r="BN145" s="55"/>
      <c r="BO145" s="55"/>
      <c r="BP145" s="55"/>
      <c r="BQ145" s="55"/>
      <c r="BR145" s="55"/>
      <c r="BS145" s="55"/>
      <c r="BT145" s="55"/>
      <c r="BU145" s="55"/>
      <c r="BV145" s="55"/>
      <c r="BW145" s="55"/>
      <c r="BX145" s="55"/>
      <c r="BY145" s="55"/>
      <c r="BZ145" s="55"/>
      <c r="CA145" s="55"/>
      <c r="CB145" s="55"/>
      <c r="CC145" s="55"/>
      <c r="CD145" s="55"/>
      <c r="CE145" s="55"/>
      <c r="CF145" s="55"/>
      <c r="CG145" s="55"/>
      <c r="CH145" s="55"/>
      <c r="CI145" s="55"/>
      <c r="CJ145" s="55"/>
      <c r="CK145" s="55"/>
      <c r="CL145" s="55"/>
      <c r="CM145" s="55"/>
      <c r="CN145" s="55"/>
      <c r="CO145" s="55"/>
      <c r="CP145" s="55"/>
      <c r="CQ145" s="55"/>
      <c r="CR145" s="55"/>
      <c r="CS145" s="55"/>
      <c r="CT145" s="55"/>
      <c r="CU145" s="55"/>
      <c r="CV145" s="55"/>
      <c r="CW145" s="55"/>
      <c r="CX145" s="55"/>
      <c r="CY145" s="55"/>
      <c r="CZ145" s="55"/>
      <c r="DA145" s="55"/>
      <c r="DB145" s="55"/>
      <c r="DC145" s="55"/>
      <c r="DD145" s="55"/>
      <c r="DE145" s="55"/>
      <c r="DF145" s="55"/>
      <c r="DG145" s="55"/>
      <c r="DH145" s="55"/>
      <c r="DI145" s="55"/>
      <c r="DJ145" s="55"/>
      <c r="DK145" s="55"/>
      <c r="DL145" s="55"/>
      <c r="DM145" s="55"/>
      <c r="DN145" s="55"/>
      <c r="DO145" s="55"/>
      <c r="DP145" s="55"/>
      <c r="DQ145" s="55"/>
      <c r="DR145" s="55"/>
      <c r="DS145" s="55"/>
      <c r="DT145" s="55"/>
      <c r="DU145" s="55"/>
      <c r="DV145" s="55"/>
      <c r="DW145" s="55"/>
      <c r="DX145" s="55"/>
      <c r="DY145" s="55"/>
      <c r="DZ145" s="55"/>
      <c r="EA145" s="55"/>
      <c r="EB145" s="55"/>
      <c r="EC145" s="55"/>
      <c r="ED145" s="55"/>
      <c r="EE145" s="55"/>
      <c r="EF145" s="55"/>
      <c r="EG145" s="55"/>
      <c r="EH145" s="55"/>
      <c r="EI145" s="55"/>
      <c r="EJ145" s="55"/>
      <c r="EK145" s="55"/>
      <c r="EL145" s="55"/>
      <c r="EM145" s="55"/>
      <c r="EN145" s="55"/>
      <c r="EO145" s="55"/>
      <c r="EP145" s="55"/>
      <c r="EQ145" s="55"/>
    </row>
    <row r="146" spans="1:147" s="9" customFormat="1" ht="30">
      <c r="A146" s="35">
        <v>51</v>
      </c>
      <c r="B146" s="35">
        <v>1</v>
      </c>
      <c r="C146" s="35">
        <v>1</v>
      </c>
      <c r="D146" s="47" t="s">
        <v>319</v>
      </c>
      <c r="E146" s="36"/>
      <c r="F146" s="36"/>
      <c r="G146" s="36"/>
      <c r="H146" s="36"/>
      <c r="I146" s="36">
        <v>2</v>
      </c>
      <c r="J146" s="36"/>
      <c r="K146" s="72" t="str">
        <f t="shared" si="3"/>
        <v>DBMS</v>
      </c>
      <c r="L146" s="36" t="s">
        <v>299</v>
      </c>
      <c r="M146" s="40" t="s">
        <v>272</v>
      </c>
      <c r="N146" s="27" t="s">
        <v>244</v>
      </c>
      <c r="O146" s="28" t="s">
        <v>67</v>
      </c>
      <c r="P146" s="29">
        <v>0.5</v>
      </c>
      <c r="Q146" s="29">
        <f t="shared" si="8"/>
        <v>1</v>
      </c>
      <c r="R146" s="85">
        <f t="shared" si="9"/>
        <v>0.5</v>
      </c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</row>
    <row r="147" spans="1:147" ht="15">
      <c r="A147" s="33"/>
      <c r="B147" s="33"/>
      <c r="C147" s="33"/>
      <c r="D147" s="46"/>
      <c r="E147" s="34">
        <f t="shared" ref="E147:J147" si="10">COUNT(E8:E146)</f>
        <v>2</v>
      </c>
      <c r="F147" s="34">
        <f t="shared" si="10"/>
        <v>4</v>
      </c>
      <c r="G147" s="34">
        <f t="shared" si="10"/>
        <v>10</v>
      </c>
      <c r="H147" s="34">
        <f t="shared" si="10"/>
        <v>28</v>
      </c>
      <c r="I147" s="34">
        <f t="shared" si="10"/>
        <v>38</v>
      </c>
      <c r="J147" s="34">
        <f t="shared" si="10"/>
        <v>2</v>
      </c>
      <c r="K147" s="73" t="str">
        <f>IF(H147=I147,IF(H147=2,"BOTH",""),"")</f>
        <v/>
      </c>
      <c r="L147" s="34"/>
      <c r="M147" s="39"/>
      <c r="N147" s="27" t="s">
        <v>245</v>
      </c>
      <c r="O147" s="28" t="s">
        <v>67</v>
      </c>
      <c r="P147" s="29">
        <v>0.5</v>
      </c>
      <c r="Q147" s="29">
        <f t="shared" si="8"/>
        <v>1</v>
      </c>
      <c r="R147" s="85">
        <f t="shared" si="9"/>
        <v>0.5</v>
      </c>
    </row>
  </sheetData>
  <phoneticPr fontId="3" type="noConversion"/>
  <conditionalFormatting sqref="D11">
    <cfRule type="expression" dxfId="1" priority="1" stopIfTrue="1">
      <formula>"if(E11==2)"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V119"/>
  <sheetViews>
    <sheetView zoomScale="120" workbookViewId="0">
      <selection activeCell="A3" sqref="A3"/>
    </sheetView>
  </sheetViews>
  <sheetFormatPr defaultColWidth="8.85546875" defaultRowHeight="12.75"/>
  <cols>
    <col min="1" max="1" width="88.85546875" customWidth="1"/>
    <col min="2" max="3" width="9.5703125" customWidth="1"/>
    <col min="4" max="4" width="18.7109375" customWidth="1"/>
    <col min="5" max="5" width="21.42578125" customWidth="1"/>
    <col min="6" max="6" width="25.28515625" customWidth="1"/>
    <col min="7" max="7" width="23.42578125" customWidth="1"/>
    <col min="8" max="8" width="20.42578125" customWidth="1"/>
    <col min="9" max="9" width="31.42578125" customWidth="1"/>
    <col min="10" max="10" width="31" customWidth="1"/>
    <col min="11" max="13" width="9.5703125" customWidth="1"/>
    <col min="14" max="103" width="10.5703125" customWidth="1"/>
    <col min="104" max="256" width="11.7109375" customWidth="1"/>
  </cols>
  <sheetData>
    <row r="1" spans="1:256">
      <c r="A1" s="87" t="s">
        <v>662</v>
      </c>
      <c r="B1" s="87" t="s">
        <v>37</v>
      </c>
      <c r="C1" s="87" t="s">
        <v>413</v>
      </c>
      <c r="D1" s="87" t="s">
        <v>2</v>
      </c>
      <c r="E1" s="87" t="s">
        <v>4</v>
      </c>
      <c r="F1" s="87" t="s">
        <v>419</v>
      </c>
      <c r="G1" s="87" t="s">
        <v>6</v>
      </c>
      <c r="H1" s="87" t="s">
        <v>663</v>
      </c>
      <c r="I1" s="87" t="s">
        <v>7</v>
      </c>
      <c r="J1" s="87" t="s">
        <v>664</v>
      </c>
      <c r="K1" s="87" t="s">
        <v>415</v>
      </c>
      <c r="L1" s="87" t="s">
        <v>416</v>
      </c>
      <c r="M1" s="87" t="s">
        <v>417</v>
      </c>
      <c r="N1" s="87" t="s">
        <v>418</v>
      </c>
      <c r="O1" s="87" t="s">
        <v>420</v>
      </c>
      <c r="P1" s="87" t="s">
        <v>421</v>
      </c>
      <c r="Q1" s="87" t="s">
        <v>422</v>
      </c>
      <c r="R1" s="87" t="s">
        <v>423</v>
      </c>
      <c r="S1" s="87" t="s">
        <v>424</v>
      </c>
      <c r="T1" s="87" t="s">
        <v>425</v>
      </c>
      <c r="U1" s="87" t="s">
        <v>426</v>
      </c>
      <c r="V1" s="87" t="s">
        <v>427</v>
      </c>
      <c r="W1" s="87" t="s">
        <v>428</v>
      </c>
      <c r="X1" s="87" t="s">
        <v>429</v>
      </c>
      <c r="Y1" s="87" t="s">
        <v>430</v>
      </c>
      <c r="Z1" s="87" t="s">
        <v>431</v>
      </c>
      <c r="AA1" s="87" t="s">
        <v>432</v>
      </c>
      <c r="AB1" s="87" t="s">
        <v>433</v>
      </c>
      <c r="AC1" s="87" t="s">
        <v>434</v>
      </c>
      <c r="AD1" s="87" t="s">
        <v>435</v>
      </c>
      <c r="AE1" s="87" t="s">
        <v>436</v>
      </c>
      <c r="AF1" s="87" t="s">
        <v>437</v>
      </c>
      <c r="AG1" s="87" t="s">
        <v>438</v>
      </c>
      <c r="AH1" s="87" t="s">
        <v>439</v>
      </c>
      <c r="AI1" s="87" t="s">
        <v>440</v>
      </c>
      <c r="AJ1" s="87" t="s">
        <v>441</v>
      </c>
      <c r="AK1" s="87" t="s">
        <v>442</v>
      </c>
      <c r="AL1" s="87" t="s">
        <v>443</v>
      </c>
      <c r="AM1" s="87" t="s">
        <v>444</v>
      </c>
      <c r="AN1" s="87" t="s">
        <v>445</v>
      </c>
      <c r="AO1" s="87" t="s">
        <v>446</v>
      </c>
      <c r="AP1" s="87" t="s">
        <v>447</v>
      </c>
      <c r="AQ1" s="87" t="s">
        <v>448</v>
      </c>
      <c r="AR1" s="87" t="s">
        <v>449</v>
      </c>
      <c r="AS1" s="87" t="s">
        <v>450</v>
      </c>
      <c r="AT1" s="87" t="s">
        <v>451</v>
      </c>
      <c r="AU1" s="87" t="s">
        <v>452</v>
      </c>
      <c r="AV1" s="87" t="s">
        <v>453</v>
      </c>
      <c r="AW1" s="87" t="s">
        <v>454</v>
      </c>
      <c r="AX1" s="87" t="s">
        <v>455</v>
      </c>
      <c r="AY1" s="87" t="s">
        <v>456</v>
      </c>
      <c r="AZ1" s="87" t="s">
        <v>457</v>
      </c>
      <c r="BA1" s="87" t="s">
        <v>458</v>
      </c>
      <c r="BB1" s="87" t="s">
        <v>459</v>
      </c>
      <c r="BC1" s="87" t="s">
        <v>460</v>
      </c>
      <c r="BD1" s="87" t="s">
        <v>461</v>
      </c>
      <c r="BE1" s="87" t="s">
        <v>462</v>
      </c>
      <c r="BF1" s="87" t="s">
        <v>463</v>
      </c>
      <c r="BG1" s="87" t="s">
        <v>464</v>
      </c>
      <c r="BH1" s="87" t="s">
        <v>465</v>
      </c>
      <c r="BI1" s="87" t="s">
        <v>466</v>
      </c>
      <c r="BJ1" s="87" t="s">
        <v>467</v>
      </c>
      <c r="BK1" s="87" t="s">
        <v>468</v>
      </c>
      <c r="BL1" s="87" t="s">
        <v>469</v>
      </c>
      <c r="BM1" s="87" t="s">
        <v>470</v>
      </c>
      <c r="BN1" s="87" t="s">
        <v>471</v>
      </c>
      <c r="BO1" s="87" t="s">
        <v>472</v>
      </c>
      <c r="BP1" s="87" t="s">
        <v>473</v>
      </c>
      <c r="BQ1" s="87" t="s">
        <v>474</v>
      </c>
      <c r="BR1" s="87" t="s">
        <v>475</v>
      </c>
      <c r="BS1" s="87" t="s">
        <v>476</v>
      </c>
      <c r="BT1" s="87" t="s">
        <v>477</v>
      </c>
      <c r="BU1" s="87" t="s">
        <v>478</v>
      </c>
      <c r="BV1" s="87" t="s">
        <v>479</v>
      </c>
      <c r="BW1" s="87" t="s">
        <v>480</v>
      </c>
      <c r="BX1" s="87" t="s">
        <v>481</v>
      </c>
      <c r="BY1" s="87" t="s">
        <v>482</v>
      </c>
      <c r="BZ1" s="87" t="s">
        <v>483</v>
      </c>
      <c r="CA1" s="87" t="s">
        <v>484</v>
      </c>
      <c r="CB1" s="87" t="s">
        <v>485</v>
      </c>
      <c r="CC1" s="87" t="s">
        <v>486</v>
      </c>
      <c r="CD1" s="87" t="s">
        <v>487</v>
      </c>
      <c r="CE1" s="87" t="s">
        <v>488</v>
      </c>
      <c r="CF1" s="87" t="s">
        <v>489</v>
      </c>
      <c r="CG1" s="87" t="s">
        <v>490</v>
      </c>
      <c r="CH1" s="87" t="s">
        <v>491</v>
      </c>
      <c r="CI1" s="87" t="s">
        <v>492</v>
      </c>
      <c r="CJ1" s="87" t="s">
        <v>493</v>
      </c>
      <c r="CK1" s="87" t="s">
        <v>494</v>
      </c>
      <c r="CL1" s="87" t="s">
        <v>495</v>
      </c>
      <c r="CM1" s="87" t="s">
        <v>496</v>
      </c>
      <c r="CN1" s="87" t="s">
        <v>497</v>
      </c>
      <c r="CO1" s="87" t="s">
        <v>498</v>
      </c>
      <c r="CP1" s="87" t="s">
        <v>499</v>
      </c>
      <c r="CQ1" s="87" t="s">
        <v>500</v>
      </c>
      <c r="CR1" s="87" t="s">
        <v>501</v>
      </c>
      <c r="CS1" s="87" t="s">
        <v>502</v>
      </c>
      <c r="CT1" s="87" t="s">
        <v>503</v>
      </c>
      <c r="CU1" s="87" t="s">
        <v>504</v>
      </c>
      <c r="CV1" s="87" t="s">
        <v>505</v>
      </c>
      <c r="CW1" s="87" t="s">
        <v>506</v>
      </c>
      <c r="CX1" s="87" t="s">
        <v>507</v>
      </c>
      <c r="CY1" s="87" t="s">
        <v>508</v>
      </c>
      <c r="CZ1" s="87" t="s">
        <v>509</v>
      </c>
      <c r="DA1" s="87" t="s">
        <v>510</v>
      </c>
      <c r="DB1" s="87" t="s">
        <v>511</v>
      </c>
      <c r="DC1" s="87" t="s">
        <v>512</v>
      </c>
      <c r="DD1" s="87" t="s">
        <v>513</v>
      </c>
      <c r="DE1" s="87" t="s">
        <v>514</v>
      </c>
      <c r="DF1" s="87" t="s">
        <v>515</v>
      </c>
      <c r="DG1" s="87" t="s">
        <v>516</v>
      </c>
      <c r="DH1" s="87" t="s">
        <v>517</v>
      </c>
      <c r="DI1" s="87" t="s">
        <v>518</v>
      </c>
      <c r="DJ1" s="87" t="s">
        <v>519</v>
      </c>
      <c r="DK1" s="87" t="s">
        <v>520</v>
      </c>
      <c r="DL1" s="87" t="s">
        <v>521</v>
      </c>
      <c r="DM1" s="87" t="s">
        <v>522</v>
      </c>
      <c r="DN1" s="87" t="s">
        <v>523</v>
      </c>
      <c r="DO1" s="87" t="s">
        <v>524</v>
      </c>
      <c r="DP1" s="87" t="s">
        <v>525</v>
      </c>
      <c r="DQ1" s="87" t="s">
        <v>526</v>
      </c>
      <c r="DR1" s="87" t="s">
        <v>527</v>
      </c>
      <c r="DS1" s="87" t="s">
        <v>528</v>
      </c>
      <c r="DT1" s="87" t="s">
        <v>529</v>
      </c>
      <c r="DU1" s="87" t="s">
        <v>530</v>
      </c>
      <c r="DV1" s="87" t="s">
        <v>531</v>
      </c>
      <c r="DW1" s="87" t="s">
        <v>532</v>
      </c>
      <c r="DX1" s="87" t="s">
        <v>533</v>
      </c>
      <c r="DY1" s="87" t="s">
        <v>534</v>
      </c>
      <c r="DZ1" s="87" t="s">
        <v>535</v>
      </c>
      <c r="EA1" s="87" t="s">
        <v>536</v>
      </c>
      <c r="EB1" s="87" t="s">
        <v>537</v>
      </c>
      <c r="EC1" s="87" t="s">
        <v>538</v>
      </c>
      <c r="ED1" s="87" t="s">
        <v>539</v>
      </c>
      <c r="EE1" s="87" t="s">
        <v>540</v>
      </c>
      <c r="EF1" s="87" t="s">
        <v>541</v>
      </c>
      <c r="EG1" s="87" t="s">
        <v>542</v>
      </c>
      <c r="EH1" s="87" t="s">
        <v>543</v>
      </c>
      <c r="EI1" s="87" t="s">
        <v>544</v>
      </c>
      <c r="EJ1" s="87" t="s">
        <v>545</v>
      </c>
      <c r="EK1" s="87" t="s">
        <v>546</v>
      </c>
      <c r="EL1" s="87" t="s">
        <v>547</v>
      </c>
      <c r="EM1" s="87" t="s">
        <v>548</v>
      </c>
      <c r="EN1" s="87" t="s">
        <v>549</v>
      </c>
      <c r="EO1" s="87" t="s">
        <v>550</v>
      </c>
      <c r="EP1" s="87" t="s">
        <v>551</v>
      </c>
      <c r="EQ1" s="87" t="s">
        <v>552</v>
      </c>
      <c r="ER1" s="87" t="s">
        <v>553</v>
      </c>
      <c r="ES1" s="87" t="s">
        <v>554</v>
      </c>
      <c r="ET1" s="87" t="s">
        <v>555</v>
      </c>
      <c r="EU1" s="87" t="s">
        <v>556</v>
      </c>
      <c r="EV1" s="87" t="s">
        <v>557</v>
      </c>
      <c r="EW1" s="87" t="s">
        <v>558</v>
      </c>
      <c r="EX1" s="87" t="s">
        <v>559</v>
      </c>
      <c r="EY1" s="87" t="s">
        <v>560</v>
      </c>
      <c r="EZ1" s="87" t="s">
        <v>561</v>
      </c>
      <c r="FA1" s="87" t="s">
        <v>562</v>
      </c>
      <c r="FB1" s="87" t="s">
        <v>563</v>
      </c>
      <c r="FC1" s="87" t="s">
        <v>564</v>
      </c>
      <c r="FD1" s="87" t="s">
        <v>565</v>
      </c>
      <c r="FE1" s="87" t="s">
        <v>566</v>
      </c>
      <c r="FF1" s="87" t="s">
        <v>567</v>
      </c>
      <c r="FG1" s="87" t="s">
        <v>568</v>
      </c>
      <c r="FH1" s="87" t="s">
        <v>569</v>
      </c>
      <c r="FI1" s="87" t="s">
        <v>570</v>
      </c>
      <c r="FJ1" s="87" t="s">
        <v>571</v>
      </c>
      <c r="FK1" s="87" t="s">
        <v>572</v>
      </c>
      <c r="FL1" s="87" t="s">
        <v>573</v>
      </c>
      <c r="FM1" s="87" t="s">
        <v>574</v>
      </c>
      <c r="FN1" s="87" t="s">
        <v>575</v>
      </c>
      <c r="FO1" s="87" t="s">
        <v>576</v>
      </c>
      <c r="FP1" s="87" t="s">
        <v>577</v>
      </c>
      <c r="FQ1" s="87" t="s">
        <v>578</v>
      </c>
      <c r="FR1" s="87" t="s">
        <v>579</v>
      </c>
      <c r="FS1" s="87" t="s">
        <v>580</v>
      </c>
      <c r="FT1" s="87" t="s">
        <v>581</v>
      </c>
      <c r="FU1" s="87" t="s">
        <v>582</v>
      </c>
      <c r="FV1" s="87" t="s">
        <v>583</v>
      </c>
      <c r="FW1" s="87" t="s">
        <v>584</v>
      </c>
      <c r="FX1" s="87" t="s">
        <v>585</v>
      </c>
      <c r="FY1" s="87" t="s">
        <v>586</v>
      </c>
      <c r="FZ1" s="87" t="s">
        <v>587</v>
      </c>
      <c r="GA1" s="87" t="s">
        <v>588</v>
      </c>
      <c r="GB1" s="87" t="s">
        <v>589</v>
      </c>
      <c r="GC1" s="87" t="s">
        <v>590</v>
      </c>
      <c r="GD1" s="87" t="s">
        <v>591</v>
      </c>
      <c r="GE1" s="87" t="s">
        <v>592</v>
      </c>
      <c r="GF1" s="87" t="s">
        <v>593</v>
      </c>
      <c r="GG1" s="87" t="s">
        <v>594</v>
      </c>
      <c r="GH1" s="87" t="s">
        <v>595</v>
      </c>
      <c r="GI1" s="87" t="s">
        <v>596</v>
      </c>
      <c r="GJ1" s="87" t="s">
        <v>597</v>
      </c>
      <c r="GK1" s="87" t="s">
        <v>598</v>
      </c>
      <c r="GL1" s="87" t="s">
        <v>599</v>
      </c>
      <c r="GM1" s="87" t="s">
        <v>600</v>
      </c>
      <c r="GN1" s="87" t="s">
        <v>601</v>
      </c>
      <c r="GO1" s="87" t="s">
        <v>602</v>
      </c>
      <c r="GP1" s="87" t="s">
        <v>603</v>
      </c>
      <c r="GQ1" s="87" t="s">
        <v>604</v>
      </c>
      <c r="GR1" s="87" t="s">
        <v>605</v>
      </c>
      <c r="GS1" s="87" t="s">
        <v>606</v>
      </c>
      <c r="GT1" s="87" t="s">
        <v>607</v>
      </c>
      <c r="GU1" s="87" t="s">
        <v>608</v>
      </c>
      <c r="GV1" s="87" t="s">
        <v>609</v>
      </c>
      <c r="GW1" s="87" t="s">
        <v>610</v>
      </c>
      <c r="GX1" s="87" t="s">
        <v>611</v>
      </c>
      <c r="GY1" s="87" t="s">
        <v>612</v>
      </c>
      <c r="GZ1" s="87" t="s">
        <v>613</v>
      </c>
      <c r="HA1" s="87" t="s">
        <v>614</v>
      </c>
      <c r="HB1" s="87" t="s">
        <v>615</v>
      </c>
      <c r="HC1" s="87" t="s">
        <v>616</v>
      </c>
      <c r="HD1" s="87" t="s">
        <v>617</v>
      </c>
      <c r="HE1" s="87" t="s">
        <v>618</v>
      </c>
      <c r="HF1" s="87" t="s">
        <v>619</v>
      </c>
      <c r="HG1" s="87" t="s">
        <v>620</v>
      </c>
      <c r="HH1" s="87" t="s">
        <v>621</v>
      </c>
      <c r="HI1" s="87" t="s">
        <v>622</v>
      </c>
      <c r="HJ1" s="87" t="s">
        <v>623</v>
      </c>
      <c r="HK1" s="87" t="s">
        <v>624</v>
      </c>
      <c r="HL1" s="87" t="s">
        <v>625</v>
      </c>
      <c r="HM1" s="87" t="s">
        <v>626</v>
      </c>
      <c r="HN1" s="87" t="s">
        <v>627</v>
      </c>
      <c r="HO1" s="87" t="s">
        <v>628</v>
      </c>
      <c r="HP1" s="87" t="s">
        <v>629</v>
      </c>
      <c r="HQ1" s="87" t="s">
        <v>630</v>
      </c>
      <c r="HR1" s="87" t="s">
        <v>631</v>
      </c>
      <c r="HS1" s="87" t="s">
        <v>632</v>
      </c>
      <c r="HT1" s="87" t="s">
        <v>633</v>
      </c>
      <c r="HU1" s="87" t="s">
        <v>634</v>
      </c>
      <c r="HV1" s="87" t="s">
        <v>635</v>
      </c>
      <c r="HW1" s="87" t="s">
        <v>636</v>
      </c>
      <c r="HX1" s="87" t="s">
        <v>637</v>
      </c>
      <c r="HY1" s="87" t="s">
        <v>638</v>
      </c>
      <c r="HZ1" s="87" t="s">
        <v>639</v>
      </c>
      <c r="IA1" s="87" t="s">
        <v>640</v>
      </c>
      <c r="IB1" s="87" t="s">
        <v>641</v>
      </c>
      <c r="IC1" s="87" t="s">
        <v>642</v>
      </c>
      <c r="ID1" s="87" t="s">
        <v>643</v>
      </c>
      <c r="IE1" s="87" t="s">
        <v>644</v>
      </c>
      <c r="IF1" s="87" t="s">
        <v>645</v>
      </c>
      <c r="IG1" s="87" t="s">
        <v>646</v>
      </c>
      <c r="IH1" s="87" t="s">
        <v>647</v>
      </c>
      <c r="II1" s="87" t="s">
        <v>648</v>
      </c>
      <c r="IJ1" s="87" t="s">
        <v>649</v>
      </c>
      <c r="IK1" s="87" t="s">
        <v>650</v>
      </c>
      <c r="IL1" s="87" t="s">
        <v>651</v>
      </c>
      <c r="IM1" s="87" t="s">
        <v>652</v>
      </c>
      <c r="IN1" s="87" t="s">
        <v>653</v>
      </c>
      <c r="IO1" s="87" t="s">
        <v>654</v>
      </c>
      <c r="IP1" s="87" t="s">
        <v>655</v>
      </c>
      <c r="IQ1" s="87" t="s">
        <v>656</v>
      </c>
      <c r="IR1" s="87" t="s">
        <v>657</v>
      </c>
      <c r="IS1" s="87" t="s">
        <v>658</v>
      </c>
      <c r="IT1" s="87" t="s">
        <v>659</v>
      </c>
      <c r="IU1" s="87" t="s">
        <v>660</v>
      </c>
      <c r="IV1" s="87" t="s">
        <v>661</v>
      </c>
    </row>
    <row r="2" spans="1:256">
      <c r="D2" t="s">
        <v>3</v>
      </c>
      <c r="E2" t="s">
        <v>5</v>
      </c>
      <c r="F2" t="s">
        <v>3</v>
      </c>
      <c r="G2" t="s">
        <v>5</v>
      </c>
      <c r="H2" t="s">
        <v>3</v>
      </c>
      <c r="I2" t="s">
        <v>5</v>
      </c>
      <c r="J2" t="s">
        <v>3</v>
      </c>
    </row>
    <row r="4" spans="1:256">
      <c r="A4" t="s">
        <v>386</v>
      </c>
      <c r="B4">
        <v>5</v>
      </c>
      <c r="C4" t="s">
        <v>67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</row>
    <row r="5" spans="1:256">
      <c r="A5" t="s">
        <v>224</v>
      </c>
      <c r="B5">
        <v>4</v>
      </c>
      <c r="C5" t="s">
        <v>67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</row>
    <row r="6" spans="1:256">
      <c r="A6" t="s">
        <v>387</v>
      </c>
      <c r="B6">
        <v>4</v>
      </c>
      <c r="C6" t="s">
        <v>67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</row>
    <row r="7" spans="1:256">
      <c r="A7" t="s">
        <v>665</v>
      </c>
      <c r="B7">
        <v>4</v>
      </c>
      <c r="C7" t="s">
        <v>67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</row>
    <row r="8" spans="1:256">
      <c r="A8" t="s">
        <v>11</v>
      </c>
      <c r="B8">
        <v>4</v>
      </c>
      <c r="C8" t="s">
        <v>65</v>
      </c>
      <c r="D8">
        <v>1</v>
      </c>
      <c r="E8">
        <v>1</v>
      </c>
      <c r="F8">
        <v>1</v>
      </c>
      <c r="G8">
        <f>IF(C8="OS", E8, "")</f>
        <v>1</v>
      </c>
      <c r="H8">
        <f>IF(C8="OS", D8, "")</f>
        <v>1</v>
      </c>
      <c r="I8">
        <f>IF(C8="OS", E8, "")</f>
        <v>1</v>
      </c>
      <c r="J8">
        <f>IF(C8="OS", D8, "")</f>
        <v>1</v>
      </c>
    </row>
    <row r="9" spans="1:256">
      <c r="A9" t="s">
        <v>18</v>
      </c>
      <c r="B9">
        <v>3</v>
      </c>
      <c r="C9" t="s">
        <v>67</v>
      </c>
      <c r="D9">
        <v>1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</row>
    <row r="10" spans="1:256">
      <c r="A10" t="s">
        <v>16</v>
      </c>
      <c r="B10">
        <v>3</v>
      </c>
      <c r="C10" t="s">
        <v>65</v>
      </c>
      <c r="D10">
        <v>1</v>
      </c>
      <c r="E10">
        <v>1</v>
      </c>
      <c r="F10">
        <v>1</v>
      </c>
      <c r="G10">
        <f>IF(C10="OS", E10, "")</f>
        <v>1</v>
      </c>
      <c r="H10">
        <f>IF(C10="OS", D10, "")</f>
        <v>1</v>
      </c>
      <c r="I10">
        <f>IF(C10="OS", E10, "")</f>
        <v>1</v>
      </c>
      <c r="J10">
        <f>IF(C10="OS", D10, "")</f>
        <v>1</v>
      </c>
    </row>
    <row r="11" spans="1:256">
      <c r="A11" t="s">
        <v>1</v>
      </c>
      <c r="B11">
        <v>3</v>
      </c>
      <c r="C11" t="s">
        <v>67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</row>
    <row r="12" spans="1:256">
      <c r="A12" t="s">
        <v>31</v>
      </c>
      <c r="B12">
        <v>3</v>
      </c>
      <c r="C12" t="s">
        <v>65</v>
      </c>
      <c r="D12">
        <v>1</v>
      </c>
      <c r="E12">
        <v>1</v>
      </c>
      <c r="F12">
        <v>1</v>
      </c>
      <c r="G12">
        <f>IF(C12="OS", E12, "")</f>
        <v>1</v>
      </c>
      <c r="H12">
        <f>IF(C12="OS", D12, "")</f>
        <v>1</v>
      </c>
      <c r="I12">
        <f>IF(C12="OS", E12, "")</f>
        <v>1</v>
      </c>
      <c r="J12">
        <f>IF(C12="OS", D12, "")</f>
        <v>1</v>
      </c>
    </row>
    <row r="13" spans="1:256">
      <c r="A13" t="s">
        <v>134</v>
      </c>
      <c r="B13">
        <v>3</v>
      </c>
      <c r="C13" t="s">
        <v>67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</row>
    <row r="14" spans="1:256">
      <c r="A14" t="s">
        <v>13</v>
      </c>
      <c r="B14">
        <v>3</v>
      </c>
      <c r="C14" t="s">
        <v>67</v>
      </c>
      <c r="D14">
        <v>1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</row>
    <row r="15" spans="1:256">
      <c r="A15" t="s">
        <v>133</v>
      </c>
      <c r="B15">
        <v>3</v>
      </c>
      <c r="C15" t="s">
        <v>65</v>
      </c>
      <c r="D15">
        <v>1</v>
      </c>
      <c r="E15">
        <v>1</v>
      </c>
      <c r="F15">
        <v>1</v>
      </c>
      <c r="G15">
        <f>IF(C15="OS", E15, "")</f>
        <v>1</v>
      </c>
      <c r="H15">
        <f>IF(C15="OS", D15, "")</f>
        <v>1</v>
      </c>
      <c r="I15">
        <f>IF(C15="OS", E15, "")</f>
        <v>1</v>
      </c>
      <c r="J15">
        <f>IF(C15="OS", D15, "")</f>
        <v>1</v>
      </c>
    </row>
    <row r="16" spans="1:256">
      <c r="A16" t="s">
        <v>388</v>
      </c>
      <c r="B16">
        <v>3</v>
      </c>
      <c r="C16" t="s">
        <v>65</v>
      </c>
      <c r="D16">
        <v>0</v>
      </c>
      <c r="E16">
        <v>0</v>
      </c>
      <c r="F16">
        <v>0</v>
      </c>
      <c r="G16">
        <f>IF(C16="OS", E16, "")</f>
        <v>0</v>
      </c>
      <c r="H16">
        <f>IF(C16="OS", D16, "")</f>
        <v>0</v>
      </c>
      <c r="I16">
        <f>IF(C16="OS", E16, "")</f>
        <v>0</v>
      </c>
      <c r="J16">
        <f>IF(C16="OS", D16, "")</f>
        <v>0</v>
      </c>
    </row>
    <row r="17" spans="1:10">
      <c r="A17" t="s">
        <v>82</v>
      </c>
      <c r="B17">
        <v>3</v>
      </c>
      <c r="C17" t="s">
        <v>67</v>
      </c>
      <c r="D17">
        <v>1</v>
      </c>
      <c r="E17">
        <v>1</v>
      </c>
      <c r="F17">
        <v>1</v>
      </c>
      <c r="G17">
        <v>1</v>
      </c>
      <c r="H17">
        <v>1</v>
      </c>
      <c r="I17">
        <v>0</v>
      </c>
      <c r="J17">
        <v>0</v>
      </c>
    </row>
    <row r="18" spans="1:10">
      <c r="A18" t="s">
        <v>81</v>
      </c>
      <c r="B18">
        <v>3</v>
      </c>
      <c r="C18" t="s">
        <v>65</v>
      </c>
      <c r="D18">
        <v>1</v>
      </c>
      <c r="E18">
        <v>1</v>
      </c>
      <c r="F18">
        <v>1</v>
      </c>
      <c r="G18">
        <f>IF(C18="OS", E18, "")</f>
        <v>1</v>
      </c>
      <c r="H18">
        <f>IF(C18="OS", D18, "")</f>
        <v>1</v>
      </c>
      <c r="I18">
        <f>IF(C18="OS", E18, "")</f>
        <v>1</v>
      </c>
      <c r="J18">
        <f>IF(C18="OS", D18, "")</f>
        <v>1</v>
      </c>
    </row>
    <row r="19" spans="1:10">
      <c r="A19" t="s">
        <v>384</v>
      </c>
      <c r="B19">
        <v>3</v>
      </c>
      <c r="C19" t="s">
        <v>67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</row>
    <row r="20" spans="1:10">
      <c r="A20" t="s">
        <v>107</v>
      </c>
      <c r="B20">
        <v>3</v>
      </c>
      <c r="C20" t="s">
        <v>67</v>
      </c>
      <c r="D20">
        <v>1</v>
      </c>
      <c r="E20">
        <v>0</v>
      </c>
      <c r="F20">
        <v>0</v>
      </c>
      <c r="G20">
        <v>1</v>
      </c>
      <c r="H20">
        <v>0</v>
      </c>
      <c r="I20">
        <v>0</v>
      </c>
      <c r="J20">
        <v>0</v>
      </c>
    </row>
    <row r="21" spans="1:10">
      <c r="A21" t="s">
        <v>104</v>
      </c>
      <c r="B21">
        <v>3</v>
      </c>
      <c r="C21" t="s">
        <v>65</v>
      </c>
      <c r="D21">
        <v>1</v>
      </c>
      <c r="E21">
        <v>1</v>
      </c>
      <c r="F21">
        <v>1</v>
      </c>
      <c r="G21">
        <f>IF(C21="OS", E21, "")</f>
        <v>1</v>
      </c>
      <c r="H21">
        <f>IF(C21="OS", D21, "")</f>
        <v>1</v>
      </c>
      <c r="I21">
        <f>IF(C21="OS", E21, "")</f>
        <v>1</v>
      </c>
      <c r="J21">
        <f>IF(C21="OS", D21, "")</f>
        <v>1</v>
      </c>
    </row>
    <row r="22" spans="1:10">
      <c r="A22" t="s">
        <v>666</v>
      </c>
      <c r="B22">
        <v>2</v>
      </c>
      <c r="C22" t="s">
        <v>67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</row>
    <row r="23" spans="1:10">
      <c r="A23" t="s">
        <v>667</v>
      </c>
      <c r="B23">
        <v>2</v>
      </c>
      <c r="C23" t="s">
        <v>67</v>
      </c>
      <c r="D23">
        <v>1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</row>
    <row r="24" spans="1:10">
      <c r="A24" t="s">
        <v>98</v>
      </c>
      <c r="B24">
        <v>2</v>
      </c>
      <c r="C24" t="s">
        <v>65</v>
      </c>
      <c r="D24">
        <v>1</v>
      </c>
      <c r="E24">
        <v>1</v>
      </c>
      <c r="F24">
        <v>1</v>
      </c>
      <c r="G24">
        <f>IF(C24="OS", E24, "")</f>
        <v>1</v>
      </c>
      <c r="H24">
        <f>IF(C24="OS", D24, "")</f>
        <v>1</v>
      </c>
      <c r="I24">
        <f>IF(C24="OS", E24, "")</f>
        <v>1</v>
      </c>
      <c r="J24">
        <f>IF(C24="OS", D24, "")</f>
        <v>1</v>
      </c>
    </row>
    <row r="25" spans="1:10">
      <c r="A25" t="s">
        <v>41</v>
      </c>
      <c r="B25">
        <v>2</v>
      </c>
      <c r="C25" t="s">
        <v>67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</row>
    <row r="26" spans="1:10">
      <c r="A26" t="s">
        <v>38</v>
      </c>
      <c r="B26">
        <v>2</v>
      </c>
      <c r="C26" t="s">
        <v>65</v>
      </c>
      <c r="D26">
        <v>0</v>
      </c>
      <c r="E26">
        <v>0</v>
      </c>
      <c r="F26">
        <v>0</v>
      </c>
      <c r="G26">
        <f>IF(C26="OS", E26, "")</f>
        <v>0</v>
      </c>
      <c r="H26">
        <f>IF(C26="OS", D26, "")</f>
        <v>0</v>
      </c>
      <c r="I26">
        <f>IF(C26="OS", E26, "")</f>
        <v>0</v>
      </c>
      <c r="J26">
        <f>IF(C26="OS", D26, "")</f>
        <v>0</v>
      </c>
    </row>
    <row r="27" spans="1:10">
      <c r="A27" t="s">
        <v>227</v>
      </c>
      <c r="B27">
        <v>2</v>
      </c>
      <c r="C27" t="s">
        <v>67</v>
      </c>
      <c r="D27">
        <v>0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</row>
    <row r="28" spans="1:10">
      <c r="A28" t="s">
        <v>225</v>
      </c>
      <c r="B28">
        <v>2</v>
      </c>
      <c r="C28" t="s">
        <v>67</v>
      </c>
      <c r="D28">
        <v>1</v>
      </c>
      <c r="E28">
        <v>0</v>
      </c>
      <c r="F28">
        <v>0</v>
      </c>
      <c r="G28">
        <v>1</v>
      </c>
      <c r="H28">
        <v>1</v>
      </c>
      <c r="I28">
        <v>1</v>
      </c>
      <c r="J28">
        <v>1</v>
      </c>
    </row>
    <row r="29" spans="1:10">
      <c r="A29" t="s">
        <v>69</v>
      </c>
      <c r="B29">
        <v>2</v>
      </c>
      <c r="C29" t="s">
        <v>67</v>
      </c>
      <c r="D29">
        <v>0</v>
      </c>
      <c r="E29">
        <v>0</v>
      </c>
      <c r="F29">
        <v>0</v>
      </c>
      <c r="G29">
        <v>1</v>
      </c>
      <c r="H29">
        <v>0</v>
      </c>
      <c r="I29">
        <v>0</v>
      </c>
      <c r="J29">
        <v>0</v>
      </c>
    </row>
    <row r="30" spans="1:10">
      <c r="A30" t="s">
        <v>112</v>
      </c>
      <c r="B30">
        <v>2</v>
      </c>
      <c r="C30" t="s">
        <v>65</v>
      </c>
      <c r="D30">
        <v>1</v>
      </c>
      <c r="E30">
        <v>1</v>
      </c>
      <c r="F30">
        <v>1</v>
      </c>
      <c r="G30">
        <f>IF(C30="OS", E30, "")</f>
        <v>1</v>
      </c>
      <c r="H30">
        <f>IF(C30="OS", D30, "")</f>
        <v>1</v>
      </c>
      <c r="I30">
        <v>1</v>
      </c>
      <c r="J30">
        <f>IF(C30="OS", D30, "")</f>
        <v>1</v>
      </c>
    </row>
    <row r="31" spans="1:10">
      <c r="A31" t="s">
        <v>77</v>
      </c>
      <c r="B31">
        <v>2</v>
      </c>
      <c r="C31" t="s">
        <v>67</v>
      </c>
      <c r="D31">
        <v>0</v>
      </c>
      <c r="E31">
        <v>0</v>
      </c>
      <c r="F31">
        <v>0</v>
      </c>
      <c r="G31">
        <v>1</v>
      </c>
      <c r="H31">
        <v>0</v>
      </c>
      <c r="I31">
        <v>0</v>
      </c>
      <c r="J31">
        <v>0</v>
      </c>
    </row>
    <row r="32" spans="1:10">
      <c r="A32" t="s">
        <v>73</v>
      </c>
      <c r="B32">
        <v>2</v>
      </c>
      <c r="C32" t="s">
        <v>65</v>
      </c>
      <c r="D32">
        <v>1</v>
      </c>
      <c r="E32">
        <v>1</v>
      </c>
      <c r="F32">
        <v>1</v>
      </c>
      <c r="G32">
        <f>IF(C32="OS", E32, "")</f>
        <v>1</v>
      </c>
      <c r="H32">
        <f>IF(C32="OS", D32, "")</f>
        <v>1</v>
      </c>
      <c r="I32">
        <f>IF(C32="OS", E32, "")</f>
        <v>1</v>
      </c>
      <c r="J32">
        <f>IF(C32="OS", D32, "")</f>
        <v>1</v>
      </c>
    </row>
    <row r="33" spans="1:10">
      <c r="A33" t="s">
        <v>63</v>
      </c>
      <c r="B33">
        <v>2</v>
      </c>
      <c r="C33" t="s">
        <v>67</v>
      </c>
      <c r="D33">
        <v>1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</row>
    <row r="34" spans="1:10">
      <c r="A34" t="s">
        <v>0</v>
      </c>
      <c r="B34">
        <v>2</v>
      </c>
      <c r="C34" t="s">
        <v>65</v>
      </c>
      <c r="D34">
        <v>1</v>
      </c>
      <c r="E34">
        <v>1</v>
      </c>
      <c r="F34">
        <v>1</v>
      </c>
      <c r="G34">
        <f>IF(C34="OS", E34, "")</f>
        <v>1</v>
      </c>
      <c r="H34">
        <f>IF(C34="OS", D34, "")</f>
        <v>1</v>
      </c>
      <c r="I34">
        <f>IF(C34="OS", E34, "")</f>
        <v>1</v>
      </c>
      <c r="J34">
        <f>IF(C34="OS", D34, "")</f>
        <v>1</v>
      </c>
    </row>
    <row r="35" spans="1:10">
      <c r="A35" t="s">
        <v>176</v>
      </c>
      <c r="B35">
        <v>2</v>
      </c>
      <c r="C35" t="s">
        <v>65</v>
      </c>
      <c r="D35">
        <v>1</v>
      </c>
      <c r="E35">
        <v>1</v>
      </c>
      <c r="F35">
        <v>1</v>
      </c>
      <c r="G35">
        <f>IF(C35="OS", E35, "")</f>
        <v>1</v>
      </c>
      <c r="H35">
        <f>IF(C35="OS", D35, "")</f>
        <v>1</v>
      </c>
      <c r="I35">
        <f>IF(C35="OS", E35, "")</f>
        <v>1</v>
      </c>
      <c r="J35">
        <f>IF(C35="OS", D35, "")</f>
        <v>1</v>
      </c>
    </row>
    <row r="36" spans="1:10">
      <c r="A36" t="s">
        <v>61</v>
      </c>
      <c r="B36">
        <v>2</v>
      </c>
      <c r="C36" t="s">
        <v>65</v>
      </c>
      <c r="D36">
        <v>1</v>
      </c>
      <c r="E36">
        <v>1</v>
      </c>
      <c r="F36">
        <v>1</v>
      </c>
      <c r="G36">
        <f>IF(C36="OS", E36, "")</f>
        <v>1</v>
      </c>
      <c r="H36">
        <f>IF(C36="OS", D36, "")</f>
        <v>1</v>
      </c>
      <c r="I36">
        <f>IF(C36="OS", E36, "")</f>
        <v>1</v>
      </c>
      <c r="J36">
        <f>IF(C36="OS", D36, "")</f>
        <v>1</v>
      </c>
    </row>
    <row r="37" spans="1:10">
      <c r="A37" t="s">
        <v>62</v>
      </c>
      <c r="B37">
        <v>2</v>
      </c>
      <c r="C37" t="s">
        <v>65</v>
      </c>
      <c r="D37">
        <v>1</v>
      </c>
      <c r="E37">
        <v>1</v>
      </c>
      <c r="F37">
        <v>1</v>
      </c>
      <c r="G37">
        <f>IF(C37="OS", E37, "")</f>
        <v>1</v>
      </c>
      <c r="H37">
        <f>IF(C37="OS", D37, "")</f>
        <v>1</v>
      </c>
      <c r="I37">
        <f>IF(C37="OS", E37, "")</f>
        <v>1</v>
      </c>
      <c r="J37">
        <f>IF(C37="OS", D37, "")</f>
        <v>1</v>
      </c>
    </row>
    <row r="38" spans="1:10">
      <c r="A38" t="s">
        <v>241</v>
      </c>
      <c r="B38">
        <v>2</v>
      </c>
      <c r="C38" t="s">
        <v>67</v>
      </c>
      <c r="D38">
        <v>0</v>
      </c>
      <c r="E38">
        <v>1</v>
      </c>
      <c r="F38">
        <v>1</v>
      </c>
      <c r="G38">
        <v>0</v>
      </c>
      <c r="H38">
        <v>0</v>
      </c>
      <c r="I38">
        <v>0</v>
      </c>
      <c r="J38">
        <v>0</v>
      </c>
    </row>
    <row r="39" spans="1:10">
      <c r="A39" t="s">
        <v>217</v>
      </c>
      <c r="B39">
        <v>2</v>
      </c>
      <c r="C39" t="s">
        <v>67</v>
      </c>
      <c r="D39">
        <v>1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</row>
    <row r="40" spans="1:10">
      <c r="A40" t="s">
        <v>15</v>
      </c>
      <c r="B40">
        <v>1.5</v>
      </c>
      <c r="C40" t="s">
        <v>67</v>
      </c>
      <c r="D40">
        <v>1</v>
      </c>
      <c r="E40">
        <v>0</v>
      </c>
      <c r="F40">
        <v>0</v>
      </c>
      <c r="G40">
        <v>1</v>
      </c>
      <c r="H40">
        <v>1</v>
      </c>
      <c r="I40">
        <v>1</v>
      </c>
      <c r="J40">
        <v>1</v>
      </c>
    </row>
    <row r="41" spans="1:10">
      <c r="A41" t="s">
        <v>122</v>
      </c>
      <c r="B41">
        <v>1.5</v>
      </c>
      <c r="C41" t="s">
        <v>65</v>
      </c>
      <c r="D41">
        <v>1</v>
      </c>
      <c r="E41">
        <v>1</v>
      </c>
      <c r="F41">
        <v>1</v>
      </c>
      <c r="G41">
        <f>IF(C41="OS", E41, "")</f>
        <v>1</v>
      </c>
      <c r="H41">
        <f>IF(C41="OS", D41, "")</f>
        <v>1</v>
      </c>
      <c r="I41">
        <f>IF(C41="OS", E41, "")</f>
        <v>1</v>
      </c>
      <c r="J41">
        <f>IF(C41="OS", D41, "")</f>
        <v>1</v>
      </c>
    </row>
    <row r="42" spans="1:10">
      <c r="A42" t="s">
        <v>136</v>
      </c>
      <c r="B42">
        <v>1.5</v>
      </c>
      <c r="C42" t="s">
        <v>67</v>
      </c>
      <c r="D42">
        <v>1</v>
      </c>
      <c r="E42">
        <v>1</v>
      </c>
      <c r="F42">
        <v>1</v>
      </c>
      <c r="G42">
        <v>1</v>
      </c>
      <c r="H42">
        <v>1</v>
      </c>
      <c r="I42">
        <v>1</v>
      </c>
      <c r="J42">
        <v>1</v>
      </c>
    </row>
    <row r="43" spans="1:10">
      <c r="A43" t="s">
        <v>131</v>
      </c>
      <c r="B43">
        <v>1.5</v>
      </c>
      <c r="C43" t="s">
        <v>65</v>
      </c>
      <c r="D43">
        <v>1</v>
      </c>
      <c r="E43">
        <v>1</v>
      </c>
      <c r="F43">
        <v>1</v>
      </c>
      <c r="G43">
        <f>IF(C43="OS", E43, "")</f>
        <v>1</v>
      </c>
      <c r="H43">
        <f>IF(C43="OS", D43, "")</f>
        <v>1</v>
      </c>
      <c r="I43">
        <f>IF(C43="OS", E43, "")</f>
        <v>1</v>
      </c>
      <c r="J43">
        <f>IF(C43="OS", D43, "")</f>
        <v>1</v>
      </c>
    </row>
    <row r="44" spans="1:10">
      <c r="A44" t="s">
        <v>168</v>
      </c>
      <c r="B44">
        <v>1.5</v>
      </c>
      <c r="C44" t="s">
        <v>65</v>
      </c>
      <c r="D44">
        <v>1</v>
      </c>
      <c r="E44">
        <v>1</v>
      </c>
      <c r="F44">
        <v>1</v>
      </c>
      <c r="G44">
        <f>IF(C44="OS", E44, "")</f>
        <v>1</v>
      </c>
      <c r="H44">
        <f>IF(C44="OS", D44, "")</f>
        <v>1</v>
      </c>
      <c r="I44">
        <f>IF(C44="OS", E44, "")</f>
        <v>1</v>
      </c>
      <c r="J44">
        <f>IF(C44="OS", D44, "")</f>
        <v>1</v>
      </c>
    </row>
    <row r="45" spans="1:10">
      <c r="A45" t="s">
        <v>274</v>
      </c>
      <c r="B45">
        <v>1.5</v>
      </c>
      <c r="C45" t="s">
        <v>65</v>
      </c>
      <c r="D45">
        <v>1</v>
      </c>
      <c r="E45">
        <v>1</v>
      </c>
      <c r="F45">
        <v>1</v>
      </c>
      <c r="G45">
        <f>IF(C45="OS", E45, "")</f>
        <v>1</v>
      </c>
      <c r="H45">
        <f>IF(C45="OS", D45, "")</f>
        <v>1</v>
      </c>
      <c r="I45">
        <f>IF(C45="OS", E45, "")</f>
        <v>1</v>
      </c>
      <c r="J45">
        <f>IF(C45="OS", D45, "")</f>
        <v>1</v>
      </c>
    </row>
    <row r="46" spans="1:10">
      <c r="A46" t="s">
        <v>135</v>
      </c>
      <c r="B46">
        <v>1.5</v>
      </c>
      <c r="C46" t="s">
        <v>67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</row>
    <row r="47" spans="1:10">
      <c r="A47" t="s">
        <v>14</v>
      </c>
      <c r="B47">
        <v>1.5</v>
      </c>
      <c r="C47" t="s">
        <v>67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</row>
    <row r="48" spans="1:10">
      <c r="A48" t="s">
        <v>123</v>
      </c>
      <c r="B48">
        <v>1.5</v>
      </c>
      <c r="C48" t="s">
        <v>65</v>
      </c>
      <c r="D48">
        <v>0</v>
      </c>
      <c r="E48">
        <v>0</v>
      </c>
      <c r="F48">
        <v>0</v>
      </c>
      <c r="G48">
        <f>IF(C48="OS", E48, "")</f>
        <v>0</v>
      </c>
      <c r="H48">
        <f>IF(C48="OS", D48, "")</f>
        <v>0</v>
      </c>
      <c r="I48">
        <f>IF(C48="OS", E48, "")</f>
        <v>0</v>
      </c>
      <c r="J48">
        <f>IF(C48="OS", D48, "")</f>
        <v>0</v>
      </c>
    </row>
    <row r="49" spans="1:10">
      <c r="A49" t="s">
        <v>130</v>
      </c>
      <c r="B49">
        <v>1.5</v>
      </c>
      <c r="C49" t="s">
        <v>65</v>
      </c>
      <c r="D49">
        <v>0</v>
      </c>
      <c r="E49">
        <v>0</v>
      </c>
      <c r="F49">
        <v>0</v>
      </c>
      <c r="G49">
        <f>IF(C49="OS", E49, "")</f>
        <v>0</v>
      </c>
      <c r="H49">
        <f>IF(C49="OS", D49, "")</f>
        <v>0</v>
      </c>
      <c r="I49">
        <f>IF(C49="OS", E49, "")</f>
        <v>0</v>
      </c>
      <c r="J49">
        <f>IF(C49="OS", D49, "")</f>
        <v>0</v>
      </c>
    </row>
    <row r="50" spans="1:10">
      <c r="A50" t="s">
        <v>235</v>
      </c>
      <c r="B50">
        <v>1.5</v>
      </c>
      <c r="C50" t="s">
        <v>67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</row>
    <row r="51" spans="1:10">
      <c r="A51" t="s">
        <v>222</v>
      </c>
      <c r="B51">
        <v>1.5</v>
      </c>
      <c r="C51" t="s">
        <v>67</v>
      </c>
      <c r="D51">
        <v>1</v>
      </c>
      <c r="E51">
        <v>1</v>
      </c>
      <c r="F51">
        <v>1</v>
      </c>
      <c r="G51">
        <v>1</v>
      </c>
      <c r="H51">
        <v>1</v>
      </c>
      <c r="I51">
        <v>1</v>
      </c>
      <c r="J51">
        <v>1</v>
      </c>
    </row>
    <row r="52" spans="1:10">
      <c r="A52" t="s">
        <v>668</v>
      </c>
      <c r="B52">
        <v>1.5</v>
      </c>
      <c r="C52" t="s">
        <v>65</v>
      </c>
      <c r="D52">
        <v>1</v>
      </c>
      <c r="E52">
        <v>0</v>
      </c>
      <c r="F52">
        <v>1</v>
      </c>
      <c r="G52">
        <f>IF(C52="OS", E52, "")</f>
        <v>0</v>
      </c>
      <c r="H52">
        <f>IF(C52="OS", D52, "")</f>
        <v>1</v>
      </c>
      <c r="I52">
        <f>IF(C52="OS", E52, "")</f>
        <v>0</v>
      </c>
      <c r="J52">
        <f>IF(C52="OS", D52, "")</f>
        <v>1</v>
      </c>
    </row>
    <row r="53" spans="1:10">
      <c r="A53" t="s">
        <v>221</v>
      </c>
      <c r="B53">
        <v>1.5</v>
      </c>
      <c r="C53" t="s">
        <v>67</v>
      </c>
      <c r="D53">
        <v>1</v>
      </c>
      <c r="E53">
        <v>1</v>
      </c>
      <c r="F53">
        <v>1</v>
      </c>
      <c r="G53">
        <v>1</v>
      </c>
      <c r="H53">
        <v>1</v>
      </c>
      <c r="I53">
        <v>1</v>
      </c>
      <c r="J53">
        <v>1</v>
      </c>
    </row>
    <row r="54" spans="1:10">
      <c r="A54" t="s">
        <v>19</v>
      </c>
      <c r="B54">
        <v>1.5</v>
      </c>
      <c r="C54" t="s">
        <v>67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</row>
    <row r="55" spans="1:10">
      <c r="A55" t="s">
        <v>17</v>
      </c>
      <c r="B55">
        <v>1.5</v>
      </c>
      <c r="C55" t="s">
        <v>65</v>
      </c>
      <c r="D55">
        <v>0</v>
      </c>
      <c r="E55">
        <v>0</v>
      </c>
      <c r="F55">
        <v>0</v>
      </c>
      <c r="G55">
        <f>IF(C55="OS", E55, "")</f>
        <v>0</v>
      </c>
      <c r="H55">
        <f>IF(C55="OS", D55, "")</f>
        <v>0</v>
      </c>
      <c r="I55">
        <f>IF(C55="OS", E55, "")</f>
        <v>0</v>
      </c>
      <c r="J55">
        <f>IF(C55="OS", D55, "")</f>
        <v>0</v>
      </c>
    </row>
    <row r="56" spans="1:10">
      <c r="A56" t="s">
        <v>170</v>
      </c>
      <c r="B56">
        <v>1.5</v>
      </c>
      <c r="C56" t="s">
        <v>65</v>
      </c>
      <c r="D56">
        <v>0</v>
      </c>
      <c r="E56">
        <v>1</v>
      </c>
      <c r="F56">
        <v>0</v>
      </c>
      <c r="G56">
        <f>IF(C56="OS", E56, "")</f>
        <v>1</v>
      </c>
      <c r="H56">
        <f>IF(C56="OS", D56, "")</f>
        <v>0</v>
      </c>
      <c r="I56">
        <f>IF(C56="OS", E56, "")</f>
        <v>1</v>
      </c>
      <c r="J56">
        <f>IF(C56="OS", D56, "")</f>
        <v>0</v>
      </c>
    </row>
    <row r="57" spans="1:10">
      <c r="A57" t="s">
        <v>169</v>
      </c>
      <c r="B57">
        <v>1.5</v>
      </c>
      <c r="C57" t="s">
        <v>65</v>
      </c>
      <c r="D57">
        <v>1</v>
      </c>
      <c r="E57">
        <v>1</v>
      </c>
      <c r="F57">
        <v>1</v>
      </c>
      <c r="G57">
        <f>IF(C57="OS", E57, "")</f>
        <v>1</v>
      </c>
      <c r="H57">
        <f>IF(C57="OS", D57, "")</f>
        <v>1</v>
      </c>
      <c r="I57">
        <f>IF(C57="OS", E57, "")</f>
        <v>1</v>
      </c>
      <c r="J57">
        <f>IF(C57="OS", D57, "")</f>
        <v>1</v>
      </c>
    </row>
    <row r="58" spans="1:10">
      <c r="A58" t="s">
        <v>28</v>
      </c>
      <c r="B58">
        <v>1.5</v>
      </c>
      <c r="C58" t="s">
        <v>67</v>
      </c>
      <c r="D58">
        <v>1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</row>
    <row r="59" spans="1:10">
      <c r="A59" t="s">
        <v>27</v>
      </c>
      <c r="B59">
        <v>1.5</v>
      </c>
      <c r="C59" t="s">
        <v>65</v>
      </c>
      <c r="D59">
        <v>0</v>
      </c>
      <c r="E59">
        <v>0</v>
      </c>
      <c r="F59">
        <v>0</v>
      </c>
      <c r="G59">
        <f>IF(C59="OS", E59, "")</f>
        <v>0</v>
      </c>
      <c r="H59">
        <f>IF(C59="OS", D59, "")</f>
        <v>0</v>
      </c>
      <c r="I59">
        <f>IF(C59="OS", E59, "")</f>
        <v>0</v>
      </c>
      <c r="J59">
        <f>IF(C59="OS", D59, "")</f>
        <v>0</v>
      </c>
    </row>
    <row r="60" spans="1:10">
      <c r="A60" t="s">
        <v>22</v>
      </c>
      <c r="B60">
        <v>1.5</v>
      </c>
      <c r="C60" t="s">
        <v>67</v>
      </c>
      <c r="D60">
        <v>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</row>
    <row r="61" spans="1:10">
      <c r="A61" t="s">
        <v>23</v>
      </c>
      <c r="B61">
        <v>1.5</v>
      </c>
      <c r="C61" t="s">
        <v>65</v>
      </c>
      <c r="D61">
        <v>1</v>
      </c>
      <c r="E61">
        <v>1</v>
      </c>
      <c r="F61">
        <v>1</v>
      </c>
      <c r="G61">
        <f>IF(C61="OS", E61, "")</f>
        <v>1</v>
      </c>
      <c r="H61">
        <f>IF(C61="OS", D61, "")</f>
        <v>1</v>
      </c>
      <c r="I61">
        <f>IF(C61="OS", E61, "")</f>
        <v>1</v>
      </c>
      <c r="J61">
        <f>IF(C61="OS", D61, "")</f>
        <v>1</v>
      </c>
    </row>
    <row r="62" spans="1:10">
      <c r="A62" t="s">
        <v>35</v>
      </c>
      <c r="B62">
        <v>1</v>
      </c>
      <c r="C62" t="s">
        <v>67</v>
      </c>
      <c r="D62">
        <v>1</v>
      </c>
      <c r="E62">
        <v>1</v>
      </c>
      <c r="F62">
        <v>1</v>
      </c>
      <c r="G62">
        <v>1</v>
      </c>
      <c r="H62">
        <v>1</v>
      </c>
      <c r="I62">
        <v>1</v>
      </c>
      <c r="J62">
        <v>1</v>
      </c>
    </row>
    <row r="63" spans="1:10">
      <c r="A63" t="s">
        <v>36</v>
      </c>
      <c r="B63">
        <v>1</v>
      </c>
      <c r="C63" t="s">
        <v>67</v>
      </c>
      <c r="D63">
        <v>1</v>
      </c>
      <c r="E63">
        <v>1</v>
      </c>
      <c r="F63">
        <v>1</v>
      </c>
      <c r="G63">
        <v>1</v>
      </c>
      <c r="H63">
        <v>1</v>
      </c>
      <c r="I63">
        <v>1</v>
      </c>
      <c r="J63">
        <v>1</v>
      </c>
    </row>
    <row r="64" spans="1:10">
      <c r="A64" t="s">
        <v>229</v>
      </c>
      <c r="B64">
        <v>1</v>
      </c>
      <c r="C64" t="s">
        <v>67</v>
      </c>
      <c r="D64">
        <v>1</v>
      </c>
      <c r="E64">
        <v>1</v>
      </c>
      <c r="F64">
        <v>1</v>
      </c>
      <c r="G64">
        <v>0</v>
      </c>
      <c r="H64">
        <v>0</v>
      </c>
      <c r="I64">
        <v>0</v>
      </c>
      <c r="J64">
        <v>0</v>
      </c>
    </row>
    <row r="65" spans="1:10">
      <c r="A65" t="s">
        <v>32</v>
      </c>
      <c r="B65">
        <v>1</v>
      </c>
      <c r="C65" t="s">
        <v>67</v>
      </c>
      <c r="D65">
        <v>1</v>
      </c>
      <c r="E65">
        <v>1</v>
      </c>
      <c r="F65">
        <v>1</v>
      </c>
      <c r="G65">
        <v>0</v>
      </c>
      <c r="H65">
        <v>0</v>
      </c>
      <c r="I65">
        <v>0</v>
      </c>
      <c r="J65">
        <v>0</v>
      </c>
    </row>
    <row r="66" spans="1:10">
      <c r="A66" t="s">
        <v>55</v>
      </c>
      <c r="B66">
        <v>1</v>
      </c>
      <c r="C66" t="s">
        <v>67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</row>
    <row r="67" spans="1:10">
      <c r="A67" t="s">
        <v>56</v>
      </c>
      <c r="B67">
        <v>1</v>
      </c>
      <c r="C67" t="s">
        <v>67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</row>
    <row r="68" spans="1:10">
      <c r="A68" t="s">
        <v>242</v>
      </c>
      <c r="B68">
        <v>1</v>
      </c>
      <c r="C68" t="s">
        <v>67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</row>
    <row r="69" spans="1:10">
      <c r="A69" t="s">
        <v>276</v>
      </c>
      <c r="B69">
        <v>1</v>
      </c>
      <c r="C69" t="s">
        <v>67</v>
      </c>
      <c r="D69">
        <v>1</v>
      </c>
      <c r="E69">
        <v>1</v>
      </c>
      <c r="F69">
        <v>1</v>
      </c>
      <c r="G69">
        <v>1</v>
      </c>
      <c r="H69">
        <v>1</v>
      </c>
      <c r="I69">
        <v>1</v>
      </c>
      <c r="J69">
        <v>1</v>
      </c>
    </row>
    <row r="70" spans="1:10">
      <c r="A70" t="s">
        <v>383</v>
      </c>
      <c r="B70">
        <v>1</v>
      </c>
      <c r="C70" t="s">
        <v>67</v>
      </c>
      <c r="D70">
        <v>1</v>
      </c>
      <c r="E70">
        <v>1</v>
      </c>
      <c r="F70">
        <v>1</v>
      </c>
      <c r="G70">
        <v>1</v>
      </c>
      <c r="H70">
        <v>1</v>
      </c>
      <c r="I70">
        <v>1</v>
      </c>
      <c r="J70">
        <v>1</v>
      </c>
    </row>
    <row r="71" spans="1:10">
      <c r="A71" t="s">
        <v>33</v>
      </c>
      <c r="B71">
        <v>1</v>
      </c>
      <c r="C71" t="s">
        <v>67</v>
      </c>
      <c r="D71">
        <v>1</v>
      </c>
      <c r="E71">
        <v>1</v>
      </c>
      <c r="F71">
        <v>1</v>
      </c>
      <c r="G71">
        <v>0</v>
      </c>
      <c r="H71">
        <v>0</v>
      </c>
      <c r="I71">
        <v>0</v>
      </c>
      <c r="J71">
        <v>0</v>
      </c>
    </row>
    <row r="72" spans="1:10">
      <c r="A72" t="s">
        <v>669</v>
      </c>
      <c r="B72">
        <v>1</v>
      </c>
      <c r="C72" t="s">
        <v>67</v>
      </c>
      <c r="D72">
        <v>1</v>
      </c>
      <c r="E72">
        <v>0</v>
      </c>
      <c r="F72">
        <v>0</v>
      </c>
      <c r="G72">
        <v>1</v>
      </c>
      <c r="H72">
        <v>1</v>
      </c>
      <c r="I72">
        <v>1</v>
      </c>
      <c r="J72">
        <v>1</v>
      </c>
    </row>
    <row r="73" spans="1:10">
      <c r="A73" t="s">
        <v>670</v>
      </c>
      <c r="B73">
        <v>1</v>
      </c>
      <c r="C73" t="s">
        <v>67</v>
      </c>
      <c r="D73">
        <v>1</v>
      </c>
      <c r="E73">
        <v>1</v>
      </c>
      <c r="F73">
        <v>1</v>
      </c>
      <c r="G73">
        <v>1</v>
      </c>
      <c r="H73">
        <v>1</v>
      </c>
      <c r="I73">
        <v>1</v>
      </c>
      <c r="J73">
        <v>1</v>
      </c>
    </row>
    <row r="74" spans="1:10">
      <c r="A74" t="s">
        <v>137</v>
      </c>
      <c r="B74">
        <v>1</v>
      </c>
      <c r="C74" t="s">
        <v>67</v>
      </c>
      <c r="D74">
        <v>1</v>
      </c>
      <c r="E74">
        <v>1</v>
      </c>
      <c r="F74">
        <v>1</v>
      </c>
      <c r="G74">
        <v>1</v>
      </c>
      <c r="H74">
        <v>1</v>
      </c>
      <c r="I74">
        <v>1</v>
      </c>
      <c r="J74">
        <v>1</v>
      </c>
    </row>
    <row r="75" spans="1:10">
      <c r="A75" t="s">
        <v>139</v>
      </c>
      <c r="B75">
        <v>1</v>
      </c>
      <c r="C75" t="s">
        <v>67</v>
      </c>
      <c r="D75">
        <v>0</v>
      </c>
      <c r="E75">
        <v>1</v>
      </c>
      <c r="F75">
        <v>1</v>
      </c>
      <c r="G75">
        <v>1</v>
      </c>
      <c r="H75">
        <v>1</v>
      </c>
      <c r="I75">
        <v>0</v>
      </c>
      <c r="J75">
        <v>1</v>
      </c>
    </row>
    <row r="76" spans="1:10">
      <c r="A76" t="s">
        <v>46</v>
      </c>
      <c r="B76">
        <v>1</v>
      </c>
      <c r="C76" t="s">
        <v>65</v>
      </c>
      <c r="D76">
        <v>1</v>
      </c>
      <c r="E76">
        <v>1</v>
      </c>
      <c r="F76">
        <v>1</v>
      </c>
      <c r="G76">
        <f>IF(C76="OS", E76, "")</f>
        <v>1</v>
      </c>
      <c r="H76">
        <f>IF(C76="OS", D76, "")</f>
        <v>1</v>
      </c>
      <c r="I76">
        <f>IF(C76="OS", E76, "")</f>
        <v>1</v>
      </c>
      <c r="J76">
        <f>IF(C76="OS", D76, "")</f>
        <v>1</v>
      </c>
    </row>
    <row r="77" spans="1:10">
      <c r="A77" t="s">
        <v>49</v>
      </c>
      <c r="B77">
        <v>1</v>
      </c>
      <c r="C77" t="s">
        <v>67</v>
      </c>
      <c r="D77">
        <v>1</v>
      </c>
      <c r="E77">
        <v>1</v>
      </c>
      <c r="F77">
        <v>1</v>
      </c>
      <c r="G77">
        <v>1</v>
      </c>
      <c r="H77">
        <v>1</v>
      </c>
      <c r="I77">
        <v>1</v>
      </c>
      <c r="J77">
        <v>1</v>
      </c>
    </row>
    <row r="78" spans="1:10">
      <c r="A78" t="s">
        <v>230</v>
      </c>
      <c r="B78">
        <v>1</v>
      </c>
      <c r="C78" t="s">
        <v>65</v>
      </c>
      <c r="D78">
        <v>0</v>
      </c>
      <c r="E78">
        <v>0</v>
      </c>
      <c r="F78">
        <v>0</v>
      </c>
      <c r="G78">
        <f>IF(C78="OS", E78, "")</f>
        <v>0</v>
      </c>
      <c r="H78">
        <f>IF(C78="OS", D78, "")</f>
        <v>0</v>
      </c>
      <c r="I78">
        <f>IF(C78="OS", E78, "")</f>
        <v>0</v>
      </c>
      <c r="J78">
        <f>IF(C78="OS", D78, "")</f>
        <v>0</v>
      </c>
    </row>
    <row r="79" spans="1:10">
      <c r="A79" t="s">
        <v>234</v>
      </c>
      <c r="B79">
        <v>1</v>
      </c>
      <c r="C79" t="s">
        <v>67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</row>
    <row r="80" spans="1:10">
      <c r="A80" t="s">
        <v>385</v>
      </c>
      <c r="B80">
        <v>1</v>
      </c>
      <c r="C80" t="s">
        <v>65</v>
      </c>
      <c r="D80">
        <v>1</v>
      </c>
      <c r="E80">
        <v>1</v>
      </c>
      <c r="F80">
        <v>1</v>
      </c>
      <c r="G80">
        <f>IF(C80="OS", E80, "")</f>
        <v>1</v>
      </c>
      <c r="H80">
        <f>IF(C80="OS", D80, "")</f>
        <v>1</v>
      </c>
      <c r="I80">
        <f>IF(C80="OS", E80, "")</f>
        <v>1</v>
      </c>
      <c r="J80">
        <f>IF(C80="OS", D80, "")</f>
        <v>1</v>
      </c>
    </row>
    <row r="81" spans="1:10">
      <c r="A81" t="s">
        <v>43</v>
      </c>
      <c r="B81">
        <v>1</v>
      </c>
      <c r="C81" t="s">
        <v>65</v>
      </c>
      <c r="D81">
        <v>1</v>
      </c>
      <c r="E81">
        <v>1</v>
      </c>
      <c r="F81">
        <v>1</v>
      </c>
      <c r="G81">
        <f>IF(C81="OS", E81, "")</f>
        <v>1</v>
      </c>
      <c r="H81">
        <f>IF(C81="OS", D81, "")</f>
        <v>1</v>
      </c>
      <c r="I81">
        <f>IF(C81="OS", E81, "")</f>
        <v>1</v>
      </c>
      <c r="J81">
        <f>IF(C81="OS", D81, "")</f>
        <v>1</v>
      </c>
    </row>
    <row r="82" spans="1:10">
      <c r="A82" t="s">
        <v>12</v>
      </c>
      <c r="B82">
        <v>1</v>
      </c>
      <c r="C82" t="s">
        <v>67</v>
      </c>
      <c r="D82">
        <v>0</v>
      </c>
      <c r="E82">
        <v>1</v>
      </c>
      <c r="F82">
        <v>1</v>
      </c>
      <c r="G82">
        <v>1</v>
      </c>
      <c r="H82">
        <v>1</v>
      </c>
      <c r="I82">
        <v>1</v>
      </c>
      <c r="J82">
        <v>1</v>
      </c>
    </row>
    <row r="83" spans="1:10">
      <c r="A83" t="s">
        <v>236</v>
      </c>
      <c r="B83">
        <v>1</v>
      </c>
      <c r="C83" t="s">
        <v>67</v>
      </c>
      <c r="D83">
        <v>1</v>
      </c>
      <c r="E83">
        <v>1</v>
      </c>
      <c r="F83">
        <v>1</v>
      </c>
      <c r="G83">
        <v>0</v>
      </c>
      <c r="H83">
        <v>0</v>
      </c>
      <c r="I83">
        <v>0</v>
      </c>
      <c r="J83">
        <v>0</v>
      </c>
    </row>
    <row r="84" spans="1:10">
      <c r="A84" t="s">
        <v>178</v>
      </c>
      <c r="B84">
        <v>1</v>
      </c>
      <c r="C84" t="s">
        <v>65</v>
      </c>
      <c r="D84">
        <v>1</v>
      </c>
      <c r="E84">
        <v>1</v>
      </c>
      <c r="F84">
        <v>1</v>
      </c>
      <c r="G84">
        <f>IF(C84="OS", E84, "")</f>
        <v>1</v>
      </c>
      <c r="H84">
        <f>IF(C84="OS", D84, "")</f>
        <v>1</v>
      </c>
      <c r="I84">
        <f>IF(C84="OS", E84, "")</f>
        <v>1</v>
      </c>
      <c r="J84">
        <f>IF(C84="OS", D84, "")</f>
        <v>1</v>
      </c>
    </row>
    <row r="85" spans="1:10">
      <c r="A85" t="s">
        <v>243</v>
      </c>
      <c r="B85">
        <v>1</v>
      </c>
      <c r="C85" t="s">
        <v>67</v>
      </c>
      <c r="D85">
        <v>1</v>
      </c>
      <c r="E85">
        <v>1</v>
      </c>
      <c r="F85">
        <v>1</v>
      </c>
      <c r="G85">
        <v>1</v>
      </c>
      <c r="H85">
        <v>1</v>
      </c>
      <c r="I85">
        <v>0</v>
      </c>
      <c r="J85">
        <v>0</v>
      </c>
    </row>
    <row r="86" spans="1:10">
      <c r="A86" t="s">
        <v>141</v>
      </c>
      <c r="B86">
        <v>1</v>
      </c>
      <c r="C86" t="s">
        <v>65</v>
      </c>
      <c r="D86">
        <v>1</v>
      </c>
      <c r="E86">
        <v>1</v>
      </c>
      <c r="F86">
        <v>1</v>
      </c>
      <c r="G86">
        <f>IF(C86="OS", E86, "")</f>
        <v>1</v>
      </c>
      <c r="H86">
        <f>IF(C86="OS", D86, "")</f>
        <v>1</v>
      </c>
      <c r="I86">
        <f>IF(C86="OS", E86, "")</f>
        <v>1</v>
      </c>
      <c r="J86">
        <f>IF(C86="OS", D86, "")</f>
        <v>1</v>
      </c>
    </row>
    <row r="87" spans="1:10">
      <c r="A87" t="s">
        <v>90</v>
      </c>
      <c r="B87">
        <v>1</v>
      </c>
      <c r="C87" t="s">
        <v>67</v>
      </c>
      <c r="D87">
        <v>1</v>
      </c>
      <c r="E87">
        <v>1</v>
      </c>
      <c r="F87">
        <v>1</v>
      </c>
      <c r="G87">
        <v>0</v>
      </c>
      <c r="H87">
        <v>0</v>
      </c>
      <c r="I87">
        <v>0</v>
      </c>
      <c r="J87">
        <v>0</v>
      </c>
    </row>
    <row r="88" spans="1:10">
      <c r="A88" t="s">
        <v>87</v>
      </c>
      <c r="B88">
        <v>1</v>
      </c>
      <c r="C88" t="s">
        <v>65</v>
      </c>
      <c r="D88">
        <v>1</v>
      </c>
      <c r="E88">
        <v>1</v>
      </c>
      <c r="F88">
        <v>1</v>
      </c>
      <c r="G88">
        <f>IF(C88="OS", E88, "")</f>
        <v>1</v>
      </c>
      <c r="H88">
        <f>IF(C88="OS", D88, "")</f>
        <v>1</v>
      </c>
      <c r="I88">
        <f>IF(C88="OS", E88, "")</f>
        <v>1</v>
      </c>
      <c r="J88">
        <f>IF(C88="OS", D88, "")</f>
        <v>1</v>
      </c>
    </row>
    <row r="89" spans="1:10">
      <c r="A89" t="s">
        <v>240</v>
      </c>
      <c r="B89">
        <v>1</v>
      </c>
      <c r="C89" t="s">
        <v>67</v>
      </c>
      <c r="D89">
        <v>1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</row>
    <row r="90" spans="1:10">
      <c r="A90" t="s">
        <v>238</v>
      </c>
      <c r="B90">
        <v>1</v>
      </c>
      <c r="C90" t="s">
        <v>67</v>
      </c>
      <c r="D90">
        <v>1</v>
      </c>
      <c r="E90">
        <v>1</v>
      </c>
      <c r="F90">
        <v>1</v>
      </c>
      <c r="G90">
        <v>1</v>
      </c>
      <c r="H90">
        <v>1</v>
      </c>
      <c r="I90">
        <v>1</v>
      </c>
      <c r="J90">
        <v>1</v>
      </c>
    </row>
    <row r="91" spans="1:10">
      <c r="A91" t="s">
        <v>239</v>
      </c>
      <c r="B91">
        <v>1</v>
      </c>
      <c r="C91" t="s">
        <v>67</v>
      </c>
      <c r="D91">
        <v>1</v>
      </c>
      <c r="E91">
        <v>1</v>
      </c>
      <c r="F91">
        <v>1</v>
      </c>
      <c r="G91">
        <v>1</v>
      </c>
      <c r="H91">
        <v>1</v>
      </c>
      <c r="I91">
        <v>1</v>
      </c>
      <c r="J91">
        <v>1</v>
      </c>
    </row>
    <row r="92" spans="1:10">
      <c r="A92" t="s">
        <v>76</v>
      </c>
      <c r="B92">
        <v>1</v>
      </c>
      <c r="C92" t="s">
        <v>67</v>
      </c>
      <c r="D92">
        <v>0</v>
      </c>
      <c r="E92">
        <v>0</v>
      </c>
      <c r="F92">
        <v>0</v>
      </c>
      <c r="G92">
        <v>1</v>
      </c>
      <c r="H92">
        <v>0</v>
      </c>
      <c r="I92">
        <v>0</v>
      </c>
      <c r="J92">
        <v>0</v>
      </c>
    </row>
    <row r="93" spans="1:10">
      <c r="A93" t="s">
        <v>72</v>
      </c>
      <c r="B93">
        <v>1</v>
      </c>
      <c r="C93" t="s">
        <v>65</v>
      </c>
      <c r="D93">
        <v>1</v>
      </c>
      <c r="E93">
        <v>1</v>
      </c>
      <c r="F93">
        <v>1</v>
      </c>
      <c r="G93">
        <f>IF(C93="OS", E93, "")</f>
        <v>1</v>
      </c>
      <c r="H93">
        <f>IF(C93="OS", D93, "")</f>
        <v>1</v>
      </c>
      <c r="I93">
        <f>IF(C93="OS", E93, "")</f>
        <v>1</v>
      </c>
      <c r="J93">
        <f>IF(C93="OS", D93, "")</f>
        <v>1</v>
      </c>
    </row>
    <row r="94" spans="1:10">
      <c r="A94" t="s">
        <v>94</v>
      </c>
      <c r="B94">
        <v>1</v>
      </c>
      <c r="C94" t="s">
        <v>65</v>
      </c>
      <c r="D94">
        <v>0</v>
      </c>
      <c r="E94">
        <v>0</v>
      </c>
      <c r="F94">
        <v>0</v>
      </c>
      <c r="G94">
        <f>IF(C94="OS", E94, "")</f>
        <v>0</v>
      </c>
      <c r="H94">
        <f>IF(C94="OS", D94, "")</f>
        <v>0</v>
      </c>
      <c r="I94">
        <f>IF(C94="OS", E94, "")</f>
        <v>0</v>
      </c>
      <c r="J94">
        <f>IF(C94="OS", D94, "")</f>
        <v>0</v>
      </c>
    </row>
    <row r="95" spans="1:10">
      <c r="A95" t="s">
        <v>228</v>
      </c>
      <c r="B95">
        <v>1</v>
      </c>
      <c r="C95" t="s">
        <v>67</v>
      </c>
      <c r="D95">
        <v>1</v>
      </c>
      <c r="E95">
        <v>1</v>
      </c>
      <c r="F95">
        <v>1</v>
      </c>
      <c r="G95">
        <v>1</v>
      </c>
      <c r="H95">
        <v>1</v>
      </c>
      <c r="I95">
        <v>1</v>
      </c>
      <c r="J95">
        <v>1</v>
      </c>
    </row>
    <row r="96" spans="1:10">
      <c r="A96" t="s">
        <v>245</v>
      </c>
      <c r="B96">
        <v>0.5</v>
      </c>
      <c r="C96" t="s">
        <v>67</v>
      </c>
      <c r="D96">
        <v>1</v>
      </c>
      <c r="E96">
        <v>1</v>
      </c>
      <c r="F96">
        <v>1</v>
      </c>
      <c r="G96">
        <v>1</v>
      </c>
      <c r="H96">
        <v>1</v>
      </c>
      <c r="I96">
        <v>1</v>
      </c>
      <c r="J96">
        <v>1</v>
      </c>
    </row>
    <row r="97" spans="1:10">
      <c r="A97" t="s">
        <v>244</v>
      </c>
      <c r="B97">
        <v>0.5</v>
      </c>
      <c r="C97" t="s">
        <v>67</v>
      </c>
      <c r="D97">
        <v>1</v>
      </c>
      <c r="E97">
        <v>1</v>
      </c>
      <c r="F97">
        <v>1</v>
      </c>
      <c r="G97">
        <v>1</v>
      </c>
      <c r="H97">
        <v>1</v>
      </c>
      <c r="I97">
        <v>1</v>
      </c>
      <c r="J97">
        <v>1</v>
      </c>
    </row>
    <row r="98" spans="1:10">
      <c r="A98" t="s">
        <v>246</v>
      </c>
      <c r="B98">
        <v>0.5</v>
      </c>
      <c r="C98" t="s">
        <v>65</v>
      </c>
      <c r="D98">
        <v>1</v>
      </c>
      <c r="E98">
        <v>1</v>
      </c>
      <c r="F98">
        <v>1</v>
      </c>
      <c r="G98">
        <f>IF(C98="OS", E98, "")</f>
        <v>1</v>
      </c>
      <c r="H98">
        <f>IF(C98="OS", D98, "")</f>
        <v>1</v>
      </c>
      <c r="I98">
        <f>IF(C98="OS", E98, "")</f>
        <v>1</v>
      </c>
      <c r="J98">
        <f>IF(C98="OS", D98, "")</f>
        <v>1</v>
      </c>
    </row>
    <row r="99" spans="1:10">
      <c r="A99" t="s">
        <v>182</v>
      </c>
      <c r="B99">
        <v>0.5</v>
      </c>
      <c r="C99" t="s">
        <v>65</v>
      </c>
      <c r="D99">
        <v>1</v>
      </c>
      <c r="E99">
        <v>1</v>
      </c>
      <c r="F99">
        <v>1</v>
      </c>
      <c r="G99">
        <v>1</v>
      </c>
      <c r="H99">
        <f>IF(C99="OS", D99, "")</f>
        <v>1</v>
      </c>
      <c r="I99">
        <v>1</v>
      </c>
      <c r="J99">
        <f>IF(C99="OS", D99, "")</f>
        <v>1</v>
      </c>
    </row>
    <row r="100" spans="1:10">
      <c r="A100" t="s">
        <v>233</v>
      </c>
      <c r="B100">
        <v>0.5</v>
      </c>
      <c r="C100" t="s">
        <v>67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</row>
    <row r="101" spans="1:10">
      <c r="A101" t="s">
        <v>232</v>
      </c>
      <c r="B101">
        <v>0.5</v>
      </c>
      <c r="C101" t="s">
        <v>67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</row>
    <row r="102" spans="1:10">
      <c r="A102" t="s">
        <v>231</v>
      </c>
      <c r="B102">
        <v>0.5</v>
      </c>
      <c r="C102" t="s">
        <v>67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</row>
    <row r="103" spans="1:10">
      <c r="A103" t="s">
        <v>671</v>
      </c>
      <c r="B103">
        <v>0.5</v>
      </c>
      <c r="C103" t="s">
        <v>67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</row>
    <row r="104" spans="1:10">
      <c r="A104" t="s">
        <v>237</v>
      </c>
      <c r="B104">
        <v>0.5</v>
      </c>
      <c r="C104" t="s">
        <v>67</v>
      </c>
      <c r="D104">
        <v>1</v>
      </c>
      <c r="E104">
        <v>1</v>
      </c>
      <c r="F104">
        <v>1</v>
      </c>
      <c r="G104">
        <v>0</v>
      </c>
      <c r="H104">
        <v>0</v>
      </c>
      <c r="I104">
        <v>0</v>
      </c>
      <c r="J104">
        <v>0</v>
      </c>
    </row>
    <row r="105" spans="1:10">
      <c r="A105" t="s">
        <v>116</v>
      </c>
      <c r="B105">
        <v>0.5</v>
      </c>
      <c r="C105" t="s">
        <v>67</v>
      </c>
      <c r="D105">
        <v>1</v>
      </c>
      <c r="E105">
        <v>1</v>
      </c>
      <c r="F105">
        <v>1</v>
      </c>
      <c r="G105">
        <v>1</v>
      </c>
      <c r="H105">
        <v>1</v>
      </c>
      <c r="I105">
        <v>1</v>
      </c>
      <c r="J105">
        <v>1</v>
      </c>
    </row>
    <row r="106" spans="1:10">
      <c r="A106" t="s">
        <v>66</v>
      </c>
      <c r="B106">
        <v>0.5</v>
      </c>
      <c r="C106" t="s">
        <v>65</v>
      </c>
      <c r="D106">
        <v>1</v>
      </c>
      <c r="E106">
        <v>1</v>
      </c>
      <c r="F106">
        <v>1</v>
      </c>
      <c r="G106">
        <f>IF(C106="OS", E106, "")</f>
        <v>1</v>
      </c>
      <c r="H106">
        <f>IF(C106="OS", D106, "")</f>
        <v>1</v>
      </c>
      <c r="I106">
        <f>IF(C106="OS", E106, "")</f>
        <v>1</v>
      </c>
      <c r="J106">
        <f>IF(C106="OS", D106, "")</f>
        <v>1</v>
      </c>
    </row>
    <row r="107" spans="1:10">
      <c r="A107" t="s">
        <v>9</v>
      </c>
      <c r="B107">
        <v>0.5</v>
      </c>
      <c r="C107" t="s">
        <v>67</v>
      </c>
      <c r="D107">
        <v>1</v>
      </c>
      <c r="E107">
        <v>1</v>
      </c>
      <c r="F107">
        <v>1</v>
      </c>
      <c r="G107">
        <v>0</v>
      </c>
      <c r="H107">
        <v>0</v>
      </c>
      <c r="I107">
        <v>0</v>
      </c>
      <c r="J107">
        <v>0</v>
      </c>
    </row>
    <row r="108" spans="1:10">
      <c r="A108" t="s">
        <v>10</v>
      </c>
      <c r="B108">
        <v>0.5</v>
      </c>
      <c r="C108" t="s">
        <v>67</v>
      </c>
      <c r="D108">
        <v>1</v>
      </c>
      <c r="E108">
        <v>1</v>
      </c>
      <c r="F108">
        <v>1</v>
      </c>
      <c r="G108">
        <v>1</v>
      </c>
      <c r="H108">
        <v>1</v>
      </c>
      <c r="I108">
        <v>1</v>
      </c>
      <c r="J108">
        <v>1</v>
      </c>
    </row>
    <row r="109" spans="1:10">
      <c r="A109" t="s">
        <v>8</v>
      </c>
      <c r="B109">
        <v>0.5</v>
      </c>
      <c r="C109" t="s">
        <v>67</v>
      </c>
      <c r="D109">
        <v>1</v>
      </c>
      <c r="E109">
        <v>1</v>
      </c>
      <c r="F109">
        <v>1</v>
      </c>
      <c r="G109">
        <v>1</v>
      </c>
      <c r="H109">
        <v>1</v>
      </c>
      <c r="I109">
        <v>1</v>
      </c>
      <c r="J109">
        <v>1</v>
      </c>
    </row>
    <row r="110" spans="1:10">
      <c r="A110" t="s">
        <v>177</v>
      </c>
      <c r="B110">
        <v>0.5</v>
      </c>
      <c r="C110" t="s">
        <v>65</v>
      </c>
      <c r="D110">
        <v>0</v>
      </c>
      <c r="E110">
        <v>1</v>
      </c>
      <c r="F110">
        <v>0</v>
      </c>
      <c r="G110">
        <f>IF(C110="OS", E110, "")</f>
        <v>1</v>
      </c>
      <c r="H110">
        <f>IF(C110="OS", D110, "")</f>
        <v>0</v>
      </c>
      <c r="I110">
        <f>IF(C110="OS", E110, "")</f>
        <v>1</v>
      </c>
      <c r="J110">
        <f>IF(C110="OS", D110, "")</f>
        <v>0</v>
      </c>
    </row>
    <row r="111" spans="1:10">
      <c r="A111" t="s">
        <v>175</v>
      </c>
      <c r="B111">
        <v>0.5</v>
      </c>
      <c r="C111" t="s">
        <v>65</v>
      </c>
      <c r="D111">
        <v>1</v>
      </c>
      <c r="E111">
        <v>1</v>
      </c>
      <c r="F111">
        <v>1</v>
      </c>
      <c r="G111">
        <f>IF(C111="OS", E111, "")</f>
        <v>1</v>
      </c>
      <c r="H111">
        <f>IF(C111="OS", D111, "")</f>
        <v>1</v>
      </c>
      <c r="I111">
        <f>IF(C111="OS", E111, "")</f>
        <v>1</v>
      </c>
      <c r="J111">
        <f>IF(C111="OS", D111, "")</f>
        <v>1</v>
      </c>
    </row>
    <row r="112" spans="1:10">
      <c r="A112" t="s">
        <v>93</v>
      </c>
      <c r="B112">
        <v>0.5</v>
      </c>
      <c r="C112" t="s">
        <v>67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</row>
    <row r="113" spans="1:10">
      <c r="A113" t="s">
        <v>145</v>
      </c>
      <c r="B113">
        <v>0.5</v>
      </c>
      <c r="C113" t="s">
        <v>65</v>
      </c>
      <c r="D113">
        <v>0</v>
      </c>
      <c r="E113">
        <v>0</v>
      </c>
      <c r="F113">
        <v>0</v>
      </c>
      <c r="G113">
        <f>IF(C113="OS", E113, "")</f>
        <v>0</v>
      </c>
      <c r="H113">
        <f>IF(C113="OS", D113, "")</f>
        <v>0</v>
      </c>
      <c r="I113">
        <f>IF(C113="OS", E113, "")</f>
        <v>0</v>
      </c>
      <c r="J113">
        <f>IF(C113="OS", D113, "")</f>
        <v>0</v>
      </c>
    </row>
    <row r="114" spans="1:10">
      <c r="A114" t="s">
        <v>52</v>
      </c>
      <c r="B114">
        <v>0.5</v>
      </c>
      <c r="C114" t="s">
        <v>67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</row>
    <row r="115" spans="1:10">
      <c r="A115" t="s">
        <v>53</v>
      </c>
      <c r="B115">
        <v>0.5</v>
      </c>
      <c r="C115" t="s">
        <v>67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</row>
    <row r="116" spans="1:10">
      <c r="H116" t="str">
        <f>IF(C116="OS", D116, "")</f>
        <v/>
      </c>
    </row>
    <row r="117" spans="1:10">
      <c r="D117">
        <f t="shared" ref="D117:J117" si="0">COUNTIF(D4:D115,1)</f>
        <v>79</v>
      </c>
      <c r="E117">
        <f t="shared" si="0"/>
        <v>74</v>
      </c>
      <c r="F117">
        <f t="shared" si="0"/>
        <v>73</v>
      </c>
      <c r="G117">
        <f t="shared" si="0"/>
        <v>73</v>
      </c>
      <c r="H117">
        <f t="shared" si="0"/>
        <v>68</v>
      </c>
      <c r="I117">
        <f t="shared" si="0"/>
        <v>66</v>
      </c>
      <c r="J117">
        <f t="shared" si="0"/>
        <v>66</v>
      </c>
    </row>
    <row r="118" spans="1:10">
      <c r="A118" t="s">
        <v>389</v>
      </c>
      <c r="B118">
        <f>SUM(B4:B117)</f>
        <v>173</v>
      </c>
      <c r="D118">
        <f t="shared" ref="D118:J118" si="1">SUMPRODUCT(D4:D115,$B4:$B115)</f>
        <v>131.5</v>
      </c>
      <c r="E118">
        <f t="shared" si="1"/>
        <v>118.5</v>
      </c>
      <c r="F118">
        <f t="shared" si="1"/>
        <v>118</v>
      </c>
      <c r="G118">
        <f t="shared" si="1"/>
        <v>123</v>
      </c>
      <c r="H118">
        <f t="shared" si="1"/>
        <v>114.5</v>
      </c>
      <c r="I118">
        <f t="shared" si="1"/>
        <v>110</v>
      </c>
      <c r="J118">
        <f t="shared" si="1"/>
        <v>110.5</v>
      </c>
    </row>
    <row r="119" spans="1:10">
      <c r="D119">
        <f t="shared" ref="D119:J119" si="2">D118/$B$118</f>
        <v>0.76011560693641622</v>
      </c>
      <c r="E119">
        <f t="shared" si="2"/>
        <v>0.68497109826589597</v>
      </c>
      <c r="F119">
        <f t="shared" si="2"/>
        <v>0.68208092485549132</v>
      </c>
      <c r="G119">
        <f t="shared" si="2"/>
        <v>0.71098265895953761</v>
      </c>
      <c r="H119">
        <f t="shared" si="2"/>
        <v>0.66184971098265899</v>
      </c>
      <c r="I119">
        <f t="shared" si="2"/>
        <v>0.63583815028901736</v>
      </c>
      <c r="J119">
        <f t="shared" si="2"/>
        <v>0.63872832369942201</v>
      </c>
    </row>
  </sheetData>
  <phoneticPr fontId="3" type="noConversion"/>
  <pageMargins left="0.75" right="0.75" top="1" bottom="1" header="0.5" footer="0.5"/>
  <pageSetup paperSize="10" orientation="portrait" horizontalDpi="4294967292" verticalDpi="4294967292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Folhas de cálculo</vt:lpstr>
      </vt:variant>
      <vt:variant>
        <vt:i4>9</vt:i4>
      </vt:variant>
      <vt:variant>
        <vt:lpstr>Intervalos com nome</vt:lpstr>
      </vt:variant>
      <vt:variant>
        <vt:i4>4</vt:i4>
      </vt:variant>
    </vt:vector>
  </HeadingPairs>
  <TitlesOfParts>
    <vt:vector size="13" baseType="lpstr">
      <vt:lpstr>Sheet1</vt:lpstr>
      <vt:lpstr>BEST PRACTICES ordenadas (2)</vt:lpstr>
      <vt:lpstr>BEST PRACTICES ordenadas</vt:lpstr>
      <vt:lpstr>Sheet2</vt:lpstr>
      <vt:lpstr>Ordered Mechanisms</vt:lpstr>
      <vt:lpstr>OS Ordered Mechanisms</vt:lpstr>
      <vt:lpstr>18 OVERALL</vt:lpstr>
      <vt:lpstr>Mechanisms goals</vt:lpstr>
      <vt:lpstr>Evaluation</vt:lpstr>
      <vt:lpstr>'BEST PRACTICES ordenadas'!Área_de_Impressão</vt:lpstr>
      <vt:lpstr>'BEST PRACTICES ordenadas (2)'!Área_de_Impressão</vt:lpstr>
      <vt:lpstr>'Mechanisms goals'!Área_de_Impressão</vt:lpstr>
      <vt:lpstr>'Mechanisms goals'!Títulos_de_Impressão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Afonso</dc:creator>
  <cp:lastModifiedBy>Afonso</cp:lastModifiedBy>
  <cp:lastPrinted>2009-10-02T09:31:36Z</cp:lastPrinted>
  <dcterms:created xsi:type="dcterms:W3CDTF">1996-10-14T23:33:28Z</dcterms:created>
  <dcterms:modified xsi:type="dcterms:W3CDTF">2010-10-15T18:26:18Z</dcterms:modified>
</cp:coreProperties>
</file>